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Φύλλο1" sheetId="1" state="visible" r:id="rId2"/>
    <sheet name="Φύλλο2" sheetId="2" state="visible" r:id="rId3"/>
    <sheet name="Αναφορά συμβατότητας" sheetId="3" state="visible" r:id="rId4"/>
  </sheets>
  <definedNames>
    <definedName function="false" hidden="false" localSheetId="0" name="_xlnm.Print_Area" vbProcedure="false">Φύλλο1!$A$1:$Y$296</definedName>
    <definedName function="false" hidden="false" localSheetId="0" name="_xlnm.Print_Titles" vbProcedure="false">Φύλλο1!$2:$2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<sst xmlns="http://schemas.openxmlformats.org/spreadsheetml/2006/main" count="1237" uniqueCount="516">
  <si>
    <r>
      <rPr>
        <b val="true"/>
        <sz val="18"/>
        <rFont val="Tahoma"/>
        <family val="2"/>
        <charset val="161"/>
      </rPr>
      <t xml:space="preserve">5</t>
    </r>
    <r>
      <rPr>
        <b val="true"/>
        <vertAlign val="superscript"/>
        <sz val="18"/>
        <rFont val="Tahoma"/>
        <family val="2"/>
        <charset val="161"/>
      </rPr>
      <t xml:space="preserve">Η</t>
    </r>
    <r>
      <rPr>
        <b val="true"/>
        <sz val="18"/>
        <rFont val="Tahoma"/>
        <family val="2"/>
        <charset val="161"/>
      </rPr>
      <t xml:space="preserve"> ΤΡΟΠΟΠΟΙΗΣΗ ΤΕΧΝΙΚΟΥ ΠΡΟΓΡΑΜΜΑΤΟΣ  ΔΗΜΟΥ ΒΟΛΟΥ ΕΤΟΥΣ 2025</t>
    </r>
  </si>
  <si>
    <t xml:space="preserve">Α/Α</t>
  </si>
  <si>
    <t xml:space="preserve">Περιγραφή Δράσης</t>
  </si>
  <si>
    <t xml:space="preserve">Είδος Δράσης</t>
  </si>
  <si>
    <t xml:space="preserve">Χωροθέτηση</t>
  </si>
  <si>
    <t xml:space="preserve">Υπηρεσία Υλοποίησης</t>
  </si>
  <si>
    <t xml:space="preserve">Προϋπολογισμός δαπανών </t>
  </si>
  <si>
    <t xml:space="preserve">Προϋπολογισμός δαπανών έτους 2025</t>
  </si>
  <si>
    <t xml:space="preserve">Προϋπολογισμός δαπανών έτους 2026</t>
  </si>
  <si>
    <t xml:space="preserve">ΚΑΠ      ΕΠΕΝΔΥΤΙΚΩΝ ΔΑΠΑΝΩΝ ΔΗΜΟΥ</t>
  </si>
  <si>
    <t xml:space="preserve"> ΚΑΠ                         ΓΙΑ ΕΠΙΣΚΕΥΗ ΚΑΙ ΣΥΝΤΗΡΗΣΗ ΣΧΟΛΕΙΩΝ</t>
  </si>
  <si>
    <t xml:space="preserve">ΚΑΠ      ΕΠΕΝΔΥΤΙΚΩΝ ΔΑΠΑΝΩΝ ΔΗΜΟΥ ΠΟΕ</t>
  </si>
  <si>
    <t xml:space="preserve"> ΚΑΠ                         ΓΙΑ ΕΠΙΣΚΕΥΗ ΚΑΙ ΣΥΝΤΗΡΗΣΗ ΣΧΟΛΕΙΩΝ ΠΟΕ</t>
  </si>
  <si>
    <t xml:space="preserve">ΣΑΤΑ ΠΟΕ</t>
  </si>
  <si>
    <t xml:space="preserve">ΣΑΤΑ ΣΧΟΛΕΙΩΝ ΠΟΕ</t>
  </si>
  <si>
    <t xml:space="preserve">ΕΣΠΑ                      2014-2020</t>
  </si>
  <si>
    <t xml:space="preserve">ΕΣΠΑ            ΠΡΟΓΡΑΜΜΑ «ΘΕΣΣΑΛΙΑ 2021-2027»                   </t>
  </si>
  <si>
    <t xml:space="preserve">ΕΛΛΑΔΑ 2.0</t>
  </si>
  <si>
    <t xml:space="preserve">ΤΑΚΤΙΚΑ </t>
  </si>
  <si>
    <t xml:space="preserve">ΑΝΤΑΠΟΔΟΤΙΚΑ</t>
  </si>
  <si>
    <t xml:space="preserve">ΠΡΟΓΡΑΜΜΑ "ΑΝΤΩΝΗΣ ΤΡΙΤΣΗΣ"</t>
  </si>
  <si>
    <t xml:space="preserve">ΦΙΛΟΔΗΜΟΣ ΙΙ</t>
  </si>
  <si>
    <t xml:space="preserve">ΑΛΛΟΙ ΠΟΡΟΙ</t>
  </si>
  <si>
    <t xml:space="preserve">ΠΛΗΡΟΦΟΡΙΑ ΑΛΛΟΙ ΠΟΡΟΙ</t>
  </si>
  <si>
    <t xml:space="preserve">ΠΑΡΑΤΗΡΗΣΗ</t>
  </si>
  <si>
    <t xml:space="preserve">Κ.Α</t>
  </si>
  <si>
    <t xml:space="preserve">ΔΙΕΥΘΥΝΣΗ ΤΕΧΝΙΚΩΝ ΥΠΗΡΕΣΙΩΝ</t>
  </si>
  <si>
    <t xml:space="preserve">ΝΕΑ ΕΡΓΑ </t>
  </si>
  <si>
    <t xml:space="preserve">Μελέτη  ανάπλασης του πολυλειτουργικού πάρκου Πεδίου Αρεως </t>
  </si>
  <si>
    <t xml:space="preserve">Επένδυση /Μελέτη</t>
  </si>
  <si>
    <t xml:space="preserve">Δήμος Βόλου</t>
  </si>
  <si>
    <t xml:space="preserve">Δ/νση Τεχνικών Υπηρεσιών</t>
  </si>
  <si>
    <t xml:space="preserve">Ανάπλαση του Πολυλειτουργικού Πάρκου Πεδίου Άρεως (βόρειο τμήμα)</t>
  </si>
  <si>
    <t xml:space="preserve">Επένδυση / Έργο</t>
  </si>
  <si>
    <t xml:space="preserve">Διαμόρφωση τμήματος της οδού Σέκερη και Χέυδεν σε οδούς ήπιας κυκλοφορίας και κατασκευή ποδηλατόδρομου</t>
  </si>
  <si>
    <t xml:space="preserve">Ενεργειακή αναβάθμιση σχολικού συγκροτήματος 18ου-29ου Δημοτικών Σχολείων &amp; 10ου και 32ου Νηπιαγωγείων Βόλου</t>
  </si>
  <si>
    <t xml:space="preserve">Διαμόρφωση πεζοδρομίων, οδών ήπιας κυκλοφορίας και κατασκευή ποδηλατόδρομου στην περιοχή Νεάπολη</t>
  </si>
  <si>
    <t xml:space="preserve">Νέο κτήριο βιβλιοθήκης στο ΚΔΑΠ Νεάπολης</t>
  </si>
  <si>
    <t xml:space="preserve">Διαμόρφωση κοινόχρηστου χώρου στο Ο.Τ. 1272 στη Νεάπολη</t>
  </si>
  <si>
    <t xml:space="preserve">Διαμόρφωση περιβάλλοντα χώρου Αθλητικού Κέντρου Νεάπολης</t>
  </si>
  <si>
    <t xml:space="preserve">Ενεργειακή Αναβάθμιση Δημαρχειου Βόλου</t>
  </si>
  <si>
    <t xml:space="preserve">Αποκατάσταση πάρκου Αλυκών στην οδό Λεμάν από τις θεομηνίες Daniel &amp; Elias (MIS: 5225488)</t>
  </si>
  <si>
    <t xml:space="preserve">ΠΠΑ ΠΕΡΙΦΕΡΕΙΑΣ ΘΕΣΣΑΛΙΑΣ 2021-2025</t>
  </si>
  <si>
    <t xml:space="preserve">Αποκατάσταση ζημιών σε οδικό δίκτυο και υποδομές του Δήμου Βόλου</t>
  </si>
  <si>
    <t xml:space="preserve">ΕΠΑ ΥΠΟΥΡΓΕΙΟΥ
ΕΣΩΤΕΡΙΚΩΝ 2021-2025 «ΕΙΔΙΚΟ ΠΡΟΓΡΑΜΜΑ ΦΥΣΙΚΩΝ ΚΑΤΑΣΤΡΟΦΩΝ Α) ΥΠΟΔΟΜΩΝ
ΟΤΑ 2021-2025» </t>
  </si>
  <si>
    <t xml:space="preserve">Αποκατάσταση ζημιών σε οδικό δίκτυο Δ.Ε. Δήμου Βόλου (Αγριά και Δράκεια- Ν. Παγασές- Αρτέμιδα-Πορταριά).</t>
  </si>
  <si>
    <t xml:space="preserve">Αποκατάσταση ζημιών στο αγροτικό δίκτυο σε ΤΚ Δράκειας.</t>
  </si>
  <si>
    <t xml:space="preserve">Αποκατάσταση του γηπέδου Σέσκλου</t>
  </si>
  <si>
    <t xml:space="preserve">Διαμόρφωση των παρόχθιων οδών του χειμάρρου Αναυρου σε ήπιας κυκλοφορίας</t>
  </si>
  <si>
    <t xml:space="preserve">Ανάπλαση άλσους "Ανδρέας Βαλαχής" στη Νέα Ιωνία Βόλου</t>
  </si>
  <si>
    <t xml:space="preserve">Aνάπλασης των “Παλαιών” του Βόλου</t>
  </si>
  <si>
    <t xml:space="preserve">Βελτίωση υφιστάμενων δρόμων προσβασης σε γεωργικές και κτηνοτροφικές εκμεταλευσεις Δ.Ε. Αρτέμιδας Δήμου Βόλου</t>
  </si>
  <si>
    <r>
      <rPr>
        <sz val="12"/>
        <rFont val="Tahoma"/>
        <family val="2"/>
        <charset val="161"/>
      </rPr>
      <t xml:space="preserve">Συντήρηση και επισκευή Σχολικού συγκροτηματος 2</t>
    </r>
    <r>
      <rPr>
        <vertAlign val="superscript"/>
        <sz val="12"/>
        <rFont val="Tahoma"/>
        <family val="2"/>
        <charset val="161"/>
      </rPr>
      <t xml:space="preserve">ου</t>
    </r>
    <r>
      <rPr>
        <sz val="12"/>
        <rFont val="Tahoma"/>
        <family val="2"/>
        <charset val="161"/>
      </rPr>
      <t xml:space="preserve"> ΓΕΛ - 2ου ΕΠΑΛ Νέας Ιωνίας και  1ου ΕΚ Βόλου</t>
    </r>
  </si>
  <si>
    <t xml:space="preserve">Προσθήκη αιθουσών στο 10ο Δημοτικό Σχολείο Βόλου</t>
  </si>
  <si>
    <t xml:space="preserve">Μελέτη κατασκευής νέου κτιρίου του 13ου Νηπιαγωγείο Νέας Ιωνίας Βόλου</t>
  </si>
  <si>
    <t xml:space="preserve"> </t>
  </si>
  <si>
    <t xml:space="preserve">Μελέτη ανακαίνησης Σχολικού συγκροτήματος 1ου ΕΠΑΛ Βόλου</t>
  </si>
  <si>
    <r>
      <rPr>
        <sz val="12"/>
        <rFont val="Tahoma"/>
        <family val="2"/>
        <charset val="161"/>
      </rPr>
      <t xml:space="preserve">Συντήρηση και επισκευή αυλειων χώρων  Σχολικού συγκροτηματος  1ου Γυμνασίου-  1</t>
    </r>
    <r>
      <rPr>
        <vertAlign val="superscript"/>
        <sz val="12"/>
        <rFont val="Tahoma"/>
        <family val="2"/>
        <charset val="161"/>
      </rPr>
      <t xml:space="preserve">ου</t>
    </r>
    <r>
      <rPr>
        <sz val="12"/>
        <rFont val="Tahoma"/>
        <family val="2"/>
        <charset val="161"/>
      </rPr>
      <t xml:space="preserve"> ΓΕΛ  Βόλου</t>
    </r>
  </si>
  <si>
    <t xml:space="preserve">Αναβάθμιση Αθλιτικού Κέντρου Καραγατσ</t>
  </si>
  <si>
    <t xml:space="preserve">Μελέτη   νέου Ενιαίου Ειδικού Επαγγελματικού Γυμνασίου-Λυκείου Νέας Ιωνίας Μαγνησίας</t>
  </si>
  <si>
    <t xml:space="preserve">Κατασκευή νέου Ενιαίου Ειδικού Επαγγελματικού Γυμνασίου-Λυκείου Νέας Ιωνίας Μαγνησίας</t>
  </si>
  <si>
    <t xml:space="preserve">Αποκατάσταση και επανάχρηση οικίας Αδαμόπουλου - Δημιουργία Κέντρου Μελετών και Ερευνών "Τζορτζιο Ντε Κίρικο"</t>
  </si>
  <si>
    <t xml:space="preserve">ΠΡΑΣΙΝΟ ΤΑΜΕΙΟ</t>
  </si>
  <si>
    <t xml:space="preserve">30.7331.067</t>
  </si>
  <si>
    <t xml:space="preserve">Κατασκευή νέας γέφυρας Εθνικής Οδού Βόλου-Αθηνων στο Αλυγαρόρεμμα στη θέση προφήτης Ηλίας με τις προσβάσεις της</t>
  </si>
  <si>
    <t xml:space="preserve">ΠΔΕ</t>
  </si>
  <si>
    <t xml:space="preserve">Αποκατάσταση αγροτικής οδού στη Δ.Ε. Νεας Αγχιάλου λόγο της πυρκαγιάς Ιουλίου και των πλημμυρων Σεπτεμβρίου 2023 Δ. Βόλου</t>
  </si>
  <si>
    <t xml:space="preserve">ΕΠΑ-ΤΠΑ ΥΠΟΥΡΓΕΙΟΥ
ΕΣΩΤΕΡΙΚΩΝ 2021-2025</t>
  </si>
  <si>
    <t xml:space="preserve">64.7333.009</t>
  </si>
  <si>
    <t xml:space="preserve">Συντήρηση και επισκευή   Η/Μ εγκαταστασεων Σχολικών κτιρίων όλων των Δημοτικών Ενοτήτων έτους 2025</t>
  </si>
  <si>
    <t xml:space="preserve">70.7331.130</t>
  </si>
  <si>
    <t xml:space="preserve">Συντήρηση, επισκευή  και Ανακαίνιση Σχολικών κτιρίων όλων των Δημοτικών Ενοτήτων έτους 2025</t>
  </si>
  <si>
    <t xml:space="preserve">70.7331.131</t>
  </si>
  <si>
    <t xml:space="preserve">Εργασίες συντήρησης των σχολείων Δημοτικών Ενοτήτων Βόλου &amp; Ν. Ιωνίας έτους 2025</t>
  </si>
  <si>
    <t xml:space="preserve">30.7331.132</t>
  </si>
  <si>
    <t xml:space="preserve">Εργασίες συντήρησης των σχολείων Δημοτικών Ενοτήτων πλην Βόλου &amp; Ν. Ιωνίας έτους 2025</t>
  </si>
  <si>
    <t xml:space="preserve">30.7331.133</t>
  </si>
  <si>
    <t xml:space="preserve">Εργασίες χρωματισμού σχολικών κτιρίων έτους 2025</t>
  </si>
  <si>
    <t xml:space="preserve">Επένδυση /</t>
  </si>
  <si>
    <t xml:space="preserve">30.7331.134</t>
  </si>
  <si>
    <t xml:space="preserve">Μετατροπή του Δημοτικού κτιρίου στην οδό Απόλλωνος Νέας Δημητριάδας σε Νηπιαγωγείο</t>
  </si>
  <si>
    <t xml:space="preserve">30.7311.027</t>
  </si>
  <si>
    <t xml:space="preserve">Εργασίες πιστοποίησης Ανελκυστήρων  Δημοτικών-Σχολικών Κτιρίων </t>
  </si>
  <si>
    <t xml:space="preserve">Επένδυση </t>
  </si>
  <si>
    <t xml:space="preserve">30.7331.064</t>
  </si>
  <si>
    <t xml:space="preserve">Συντηρήσεις δρόμων Δ.Ε. Βόλου-Ν. Ιωνίας έτους 2025</t>
  </si>
  <si>
    <t xml:space="preserve">30.7333.072</t>
  </si>
  <si>
    <t xml:space="preserve">Συντηρήσεις δρόμων Δ.Ε. πλην Βόλου-Ν. Ιωνίας έτους 2025</t>
  </si>
  <si>
    <t xml:space="preserve">30.7333.073</t>
  </si>
  <si>
    <t xml:space="preserve">Αποκαταστάσεις και ασφαλτοστρώσεις δρόμων  Δ.Ε. Βόλου-Ν. Ιωνίας έτους 2025</t>
  </si>
  <si>
    <t xml:space="preserve">30.7333.074</t>
  </si>
  <si>
    <t xml:space="preserve">Κατασκευές οδών έτους 2025</t>
  </si>
  <si>
    <t xml:space="preserve">30.7323.038</t>
  </si>
  <si>
    <t xml:space="preserve">Συντήρηση αγροτικής οδοποιίας έτους 2025</t>
  </si>
  <si>
    <t xml:space="preserve">30.7333.075</t>
  </si>
  <si>
    <t xml:space="preserve">Συντήρηση καλντεριμιών και πλακόστρωτων κοινοχρήστων χώρων  Δημοτικών Ενοτήτων πλην Βόλου και Ν. Ιωνίας έτους 2025</t>
  </si>
  <si>
    <t xml:space="preserve">30.7333.076</t>
  </si>
  <si>
    <t xml:space="preserve">Συντηρηση πλακοστρώσεων πεζοδρομίων και κοινοχρήστων χώρων έτους 2025</t>
  </si>
  <si>
    <t xml:space="preserve">30.7334.016</t>
  </si>
  <si>
    <t xml:space="preserve">Διανοίξεις και άρση καταπτώσεων οδών</t>
  </si>
  <si>
    <t xml:space="preserve">30.7323.028</t>
  </si>
  <si>
    <t xml:space="preserve">Συντήρηση και επισκευή κοινοχρήστων χώρων όλων των Δημοτικών Ενοτήτων έτους 2025</t>
  </si>
  <si>
    <t xml:space="preserve">30.7332.040</t>
  </si>
  <si>
    <t xml:space="preserve">Εργασίες συντήρησης του Πολιτιστικού Κέντρου Νέας Ιωνίας Βόλου</t>
  </si>
  <si>
    <t xml:space="preserve">30.7331.099</t>
  </si>
  <si>
    <t xml:space="preserve">Εργασίες συντήρησης  Δημοτικού κτιρίου στην οδό Προύσης για την δημιουργία νεου ΚΔΑΠ ΜΕΑ</t>
  </si>
  <si>
    <t xml:space="preserve">30.7331.100</t>
  </si>
  <si>
    <t xml:space="preserve">Εργασίες συντήρησης  Δημοτικών κτιρίων όλων των Δημοτικών Ενοτήτων 2025</t>
  </si>
  <si>
    <t xml:space="preserve">30.7331.135</t>
  </si>
  <si>
    <t xml:space="preserve">Επισκευαστικές εργασίες στους παιδικούς σταθμούς του Δήμου Βόλου (οικοδομικά)</t>
  </si>
  <si>
    <t xml:space="preserve">Συντήρηση, Επισκευή και Ανακαίνιση Δημοτικών κτιρίων όλων των Δημοτικών Ενοτήτων έτους  2025</t>
  </si>
  <si>
    <t xml:space="preserve">30.7331.136</t>
  </si>
  <si>
    <t xml:space="preserve">Συντήρηση και επισκευή  Η/Μ εγκαταστασεων Δημοτικων κτιρίων και κοινοχρήστων χώρων  όλων των Δημοτικών Ενοτήτων έτους 2025</t>
  </si>
  <si>
    <t xml:space="preserve">30.7331.137</t>
  </si>
  <si>
    <t xml:space="preserve">Συντήρηση και επισκευή Δημοτικού φωτισμού Δ.Ε. Βόλου &amp; Ν.Ιωνίας έτους 2025</t>
  </si>
  <si>
    <t xml:space="preserve">20.7335.150</t>
  </si>
  <si>
    <t xml:space="preserve">Συντήρηση και επισκευή  Δημοτικού φωτισμού όλων των Δ.Ε. πλην  Βόλου &amp; Ν.Ιωνίας έτους 2025</t>
  </si>
  <si>
    <t xml:space="preserve">20.7335.151</t>
  </si>
  <si>
    <t xml:space="preserve">Αποκατάσταση ζημιών δικτύου Δημοτικού φωτισμού έτους 2025</t>
  </si>
  <si>
    <t xml:space="preserve">20.7335.152</t>
  </si>
  <si>
    <t xml:space="preserve">Επεκτάσεις δικτύων ΔΕΗ</t>
  </si>
  <si>
    <t xml:space="preserve">20.7325.118</t>
  </si>
  <si>
    <t xml:space="preserve">Συντήρηση και επισκευή φωτεινής σηματοδότησης έτους 2025</t>
  </si>
  <si>
    <t xml:space="preserve">30.7336.041</t>
  </si>
  <si>
    <t xml:space="preserve">Αποκαταστάσεις ζημιών δικτύων φωτεινής σηματοδότησης έτους 2025</t>
  </si>
  <si>
    <t xml:space="preserve">30.7336.042</t>
  </si>
  <si>
    <t xml:space="preserve">Επέκταση φωτεινής σηματοδότησης έτους 2025</t>
  </si>
  <si>
    <t xml:space="preserve">30.7326.034</t>
  </si>
  <si>
    <t xml:space="preserve">Μελέτες ενεργειακής αναβάθμισης Δημοτικών κτιρίων και σχολείων</t>
  </si>
  <si>
    <t xml:space="preserve">30.7411.013</t>
  </si>
  <si>
    <t xml:space="preserve">Μελέτες - Έρευνες</t>
  </si>
  <si>
    <t xml:space="preserve">30.7411.006</t>
  </si>
  <si>
    <t xml:space="preserve">ΣΥΝΟΛΟ ΚΑΤΗΓΟΡΙΑΣ ΝΕΑ ΕΡΓΑ</t>
  </si>
  <si>
    <t xml:space="preserve">ΣΥΝΕΧΙΖΟΜΕΝΑ ΕΡΓΑ </t>
  </si>
  <si>
    <t xml:space="preserve">Δημιουργία Μουσείου για την αξιοποιηση της "Αργούς"</t>
  </si>
  <si>
    <t xml:space="preserve"> ΕΧΕΙ ΑΠΟΦΑΣΗ ΕΝΤΑΞΗΣ ΓΙΑ ΤΟ ΠΟΣΟ ΤΩΝ 17.000.000 €</t>
  </si>
  <si>
    <t xml:space="preserve">64.7341.059</t>
  </si>
  <si>
    <t xml:space="preserve">Δημιουργία Κεντρικού Πράσινου Σημείου Δήμου Βόλου</t>
  </si>
  <si>
    <t xml:space="preserve">64.7341.058</t>
  </si>
  <si>
    <t xml:space="preserve">Μελέτες αποκατάσταση ζημιών  παραλιακού  μέτωπου του Δήμου Βόλου</t>
  </si>
  <si>
    <t xml:space="preserve">64.7413.007</t>
  </si>
  <si>
    <t xml:space="preserve">Ανακατασκευή Δημοτικής οδού Μακρινιτσας -Βόλου</t>
  </si>
  <si>
    <t xml:space="preserve">64.7333.007</t>
  </si>
  <si>
    <t xml:space="preserve">Αποκατάσταση οδικού δικτύου Δήμου Βόλου στην ευρύτερης συνοικία  Αγιας Παρασκευής</t>
  </si>
  <si>
    <t xml:space="preserve">64.7333.008</t>
  </si>
  <si>
    <t xml:space="preserve">Αποκατάσταση κολυμβητηριου από τις ζημιές μετά τις φυσικές καταστροφές </t>
  </si>
  <si>
    <t xml:space="preserve">Επένδυση</t>
  </si>
  <si>
    <t xml:space="preserve">64.7331.007</t>
  </si>
  <si>
    <t xml:space="preserve">Προμήθεια και τοποθέτηση κιγκλιδωμάτων ασφαλείας στις γέφυρες και κατά μήκος των χειμάρρων Κραυσίδωνα και Αναύρου</t>
  </si>
  <si>
    <t xml:space="preserve">64.7336.005</t>
  </si>
  <si>
    <t xml:space="preserve">Επισκευή μηχανολογικου εξοπλισμού στην ανοιχτή κολυμβητική δεξαμενη στο κολυμβητηριο "Ι.ΖΗΡΓΑΝΟΣ" του Δ. Βόλου</t>
  </si>
  <si>
    <t xml:space="preserve">64.7331.008</t>
  </si>
  <si>
    <t xml:space="preserve">Επισκευαστικες εργασιες στον παιδικο σταθμό Αριωνα</t>
  </si>
  <si>
    <t xml:space="preserve">30.7331.128</t>
  </si>
  <si>
    <t xml:space="preserve">Επισκευαστικες εργασιες στο 5ο Λύκειο Βόλου</t>
  </si>
  <si>
    <t xml:space="preserve">30,7331.129</t>
  </si>
  <si>
    <t xml:space="preserve">Συντήρηση και επισκευή   Η/Μ εγκαταστασεων Σχολικών κτιρίων όλων των Δημοτικών Ενοτήτων έτους 2024</t>
  </si>
  <si>
    <t xml:space="preserve">30.7331.120</t>
  </si>
  <si>
    <t xml:space="preserve">Συντήρηση, επισκευή  και Ανακαίνιση Σχολικών κτιρίων όλων των Δημοτικών Ενοτήτων έτους 2024</t>
  </si>
  <si>
    <t xml:space="preserve">30.7331.121</t>
  </si>
  <si>
    <t xml:space="preserve">Εργασίες συντήρησης των σχολείων Δημοτικών Ενοτήτων Βόλου &amp; Ν. Ιωνίας έτους 2024</t>
  </si>
  <si>
    <t xml:space="preserve">30.7331.122</t>
  </si>
  <si>
    <t xml:space="preserve">Εργασίες συντήρησης των σχολείων Δημοτικών Ενοτήτων πλην Βόλου &amp; Ν. Ιωνίας έτους 2024</t>
  </si>
  <si>
    <t xml:space="preserve">30.7331.123</t>
  </si>
  <si>
    <t xml:space="preserve">Αντικεραυνικη προστασια Σχολικών κτιρίων </t>
  </si>
  <si>
    <t xml:space="preserve">30.7331.037</t>
  </si>
  <si>
    <t xml:space="preserve">Εργασίες χρωματισμού σχολικών κτιρίων έτους 2024</t>
  </si>
  <si>
    <t xml:space="preserve">30.7331.124</t>
  </si>
  <si>
    <t xml:space="preserve">Συντηρήσεις δρόμων Δ.Ε. Βόλου-Ν. Ιωνίας έτους 2024</t>
  </si>
  <si>
    <t xml:space="preserve">30.7333.067</t>
  </si>
  <si>
    <t xml:space="preserve">Συντηρήσεις δρόμων Δ.Ε. πλην Βόλου-Ν. Ιωνίας έτους 2024</t>
  </si>
  <si>
    <t xml:space="preserve">30.7333.068</t>
  </si>
  <si>
    <t xml:space="preserve">Αποκαταστάσεις και ασφαλτοστρώσεις δρόμων  Δ.Ε. Βόλου-Ν. Ιωνίας έτους 2024</t>
  </si>
  <si>
    <t xml:space="preserve">30.7333.069</t>
  </si>
  <si>
    <t xml:space="preserve">Συντήρηση αγροτικής οδοποιίας έτους 2024</t>
  </si>
  <si>
    <t xml:space="preserve">30.7333.070</t>
  </si>
  <si>
    <t xml:space="preserve">Έργα πυροπροστασίας έτους 2024</t>
  </si>
  <si>
    <t xml:space="preserve">20.7336.016</t>
  </si>
  <si>
    <t xml:space="preserve">Συντήρηση καλντεριμιών και πλακόστρωτων κοινοχρήστων χώρων  Δημοτικών Ενοτήτων πλην Βόλου και Ν. Ιωνίας έτους 2024</t>
  </si>
  <si>
    <t xml:space="preserve">30.7333.071</t>
  </si>
  <si>
    <t xml:space="preserve">Συντηρηση πλακοστρώσεων πεζοδρομίων και κοινοχρήστων χώρων έτους 2024</t>
  </si>
  <si>
    <t xml:space="preserve">30.7334.015</t>
  </si>
  <si>
    <t xml:space="preserve">Συντήρηση και επισκευή κοινοχρήστων χώρων όλων των Δημοτικών Ενοτήτων έτους 2024</t>
  </si>
  <si>
    <t xml:space="preserve">30.7332.039</t>
  </si>
  <si>
    <t xml:space="preserve">Συντήρηση, Επισκευή και Ανακαίνιση Δημοτικών κτιρίων όλων των Δημοτικών Ενοτήτων έτους  2024</t>
  </si>
  <si>
    <t xml:space="preserve">30.7331.126</t>
  </si>
  <si>
    <t xml:space="preserve">Συντήρηση και επισκευή  Η/Μ εγκαταστασεων Δημοτικων κτιρίων και κοινοχρήστων χώρων  όλων των Δημοτικών Ενοτήτων έτους 2024</t>
  </si>
  <si>
    <t xml:space="preserve">30.7331.127</t>
  </si>
  <si>
    <t xml:space="preserve">Συντήρηση και επισκευή Δημοτικού φωτισμού Δ.Ε. Βόλου &amp; Ν.Ιωνίας έτους 2024</t>
  </si>
  <si>
    <t xml:space="preserve">20.7335.146</t>
  </si>
  <si>
    <t xml:space="preserve">Συντήρηση και επισκευή  Δημοτικού φωτισμού όλων των Δ.Ε. πλην  Βόλου &amp; Ν.Ιωνίας έτους 2024</t>
  </si>
  <si>
    <t xml:space="preserve">20.7335.147</t>
  </si>
  <si>
    <t xml:space="preserve">Συντήρηση και επισκευή φωτεινής σηματοδότησης έτους 2024</t>
  </si>
  <si>
    <t xml:space="preserve">30.7336.039</t>
  </si>
  <si>
    <t xml:space="preserve">Παρέμβασεις σε λεβητοστάσια Σχολείων &amp; Δημοτικού Καταστήματος Αισωνίας για την συνδεσή τους με το δικτυο φυσικού αερίου</t>
  </si>
  <si>
    <t xml:space="preserve">30.7311.075</t>
  </si>
  <si>
    <t xml:space="preserve"> Βελτίωση και Αναβάθμιση ηλεκτρομηχανολογικού εξοπλισμού, οπτικοακουστικών συστημάτων και σκηνής Δημοτικού Θεάτρου </t>
  </si>
  <si>
    <t xml:space="preserve">64.7341.055</t>
  </si>
  <si>
    <t xml:space="preserve">Μονάδα Επεξεργασίας Αποβλήτων Περιφερειακής Ενότητας Μαγνησίας </t>
  </si>
  <si>
    <t xml:space="preserve">ΕΧΕΙ ΕΚΔΟΘΕΙ ΑΠΟΦΑΣΗ ΕΝΤΑΞΗΣ ΠΡΟΓΡΑΜΜΑΤΙΚΗ ΣΥΜΒΑΣΗ ΜΕ ΣΥΔΙΣΑ</t>
  </si>
  <si>
    <t xml:space="preserve">Βελτίωση υφιστάμενων δρόμων προσβασης σε γεωργικές και κτηνοτροφικές εκμεταλευσεις Δ.Ε. Νέας ΑγχιάλουΔήμου Βόλου</t>
  </si>
  <si>
    <t xml:space="preserve">64.7341.057</t>
  </si>
  <si>
    <t xml:space="preserve">Αναβάθμιση δυτικού τμήματος εμπορικού κέντρου Βόλου</t>
  </si>
  <si>
    <t xml:space="preserve">55.7333.006</t>
  </si>
  <si>
    <t xml:space="preserve">Ανακατασκευή πεζοδρομίων οδού Δημητριάδος προσβάσιμα σε όλους</t>
  </si>
  <si>
    <t xml:space="preserve">64.7333.005</t>
  </si>
  <si>
    <t xml:space="preserve">Επισκευαστικές εργασίες στο 14ο Δημοτικο Σχολείο Βόλου</t>
  </si>
  <si>
    <t xml:space="preserve">30.7331.116</t>
  </si>
  <si>
    <t xml:space="preserve">Συντηρήσεις δρόμων Δ.Ε. Βόλου-Ν. Ιωνίας έτους 2023</t>
  </si>
  <si>
    <t xml:space="preserve">30.7333.061</t>
  </si>
  <si>
    <t xml:space="preserve">Συντηρήσεις δρόμων Δ.Ε. πλην Βόλου-Ν. Ιωνίας έτους 2023</t>
  </si>
  <si>
    <t xml:space="preserve">30.7333.062</t>
  </si>
  <si>
    <r>
      <rPr>
        <sz val="12"/>
        <rFont val="Tahoma"/>
        <family val="2"/>
        <charset val="161"/>
      </rPr>
      <t xml:space="preserve">Αποκαταστάσεις και ασφαλτοστρώσεις δρόμων  Δ.Ε. Βόλου-Ν. Ιωνίας έτους</t>
    </r>
    <r>
      <rPr>
        <sz val="12"/>
        <color rgb="FFFFFFFF"/>
        <rFont val="Tahoma"/>
        <family val="2"/>
        <charset val="161"/>
      </rPr>
      <t xml:space="preserve"> </t>
    </r>
    <r>
      <rPr>
        <sz val="12"/>
        <color rgb="FF000000"/>
        <rFont val="Tahoma"/>
        <family val="2"/>
        <charset val="161"/>
      </rPr>
      <t xml:space="preserve">2023</t>
    </r>
  </si>
  <si>
    <t xml:space="preserve">30.7333.063</t>
  </si>
  <si>
    <r>
      <rPr>
        <sz val="12"/>
        <rFont val="Tahoma"/>
        <family val="2"/>
        <charset val="161"/>
      </rPr>
      <t xml:space="preserve">Συντήρηση αγροτικής οδοποιίας έτους </t>
    </r>
    <r>
      <rPr>
        <sz val="12"/>
        <color rgb="FF000000"/>
        <rFont val="Tahoma"/>
        <family val="2"/>
        <charset val="161"/>
      </rPr>
      <t xml:space="preserve">2023</t>
    </r>
  </si>
  <si>
    <t xml:space="preserve">30.7333.064</t>
  </si>
  <si>
    <t xml:space="preserve">Έργα πυροπροστασίας έτους 2023</t>
  </si>
  <si>
    <t xml:space="preserve"> ΥΠΕΣ-ΠΟΛ. ΠΡΟΣΤΑΣΙΑ ΕΤΟΥΣ ΠΟΕ</t>
  </si>
  <si>
    <t xml:space="preserve">20.7336.015</t>
  </si>
  <si>
    <t xml:space="preserve">Συντήρηση καλντεριμιών και πλακόστρωτων κοινοχρήστων χώρων  Δημοτικών Ενοτήτων πλην Βόλου και Ν. Ιωνίας έτους 2023</t>
  </si>
  <si>
    <t xml:space="preserve">30.7333.065</t>
  </si>
  <si>
    <t xml:space="preserve">Συντηρηση πλακοστρώσεων πεζοδρομίων και κοινοχρήστων χώρων έτους 2023</t>
  </si>
  <si>
    <t xml:space="preserve">30.7334.014</t>
  </si>
  <si>
    <t xml:space="preserve">Συντήρηση και επισκευή κοινοχρήστων χώρων όλων των Δημοτικών Ενοτήτων έτους 2023</t>
  </si>
  <si>
    <t xml:space="preserve">30.7332.038</t>
  </si>
  <si>
    <t xml:space="preserve">Συντήρηση, Επισκευή και Ανακαίνιση Δημοτικών κτιρίων όλων των Δημοτικών Ενοτήτων έτους  2023</t>
  </si>
  <si>
    <t xml:space="preserve">30.7331.113</t>
  </si>
  <si>
    <t xml:space="preserve">Συντήρηση και επισκευή  Η/Μ εγκαταστασεων Δημοτικων κτιρίων και κοινοχρήστων χώρων  όλων των Δημοτικών Ενοτήτων έτους 2023</t>
  </si>
  <si>
    <t xml:space="preserve">30.7331.114</t>
  </si>
  <si>
    <t xml:space="preserve">Αποκατάσταση ζημιών δικτύου Δημοτικού φωτισμού έτους 2023</t>
  </si>
  <si>
    <t xml:space="preserve">20.7335.143</t>
  </si>
  <si>
    <t xml:space="preserve">Προμήθεια και τοποθέτηση φωτιστικών Led στις Δ.Ε. Ν. Αγχιάλου και Αγριας</t>
  </si>
  <si>
    <t xml:space="preserve">Επένδυση /Προμήθεια</t>
  </si>
  <si>
    <t xml:space="preserve">20.7325.125</t>
  </si>
  <si>
    <t xml:space="preserve">Τοποθέτηση εορταστικού φωτισμού Δήμου Βόλου έτους 2023-2025</t>
  </si>
  <si>
    <t xml:space="preserve">Επένδυση /Υπηρεσία</t>
  </si>
  <si>
    <t xml:space="preserve">20.7335.145</t>
  </si>
  <si>
    <t xml:space="preserve">Αποκαταστάσεις ζημιών δικτύων φωτεινής σηματοδότησης έτους 2023</t>
  </si>
  <si>
    <t xml:space="preserve">30.7336.038</t>
  </si>
  <si>
    <t xml:space="preserve">Ανακαίνιση Δημοτικού κτιρίου που βρισκεται στην οδό Μεταμορφώσεως 5</t>
  </si>
  <si>
    <t xml:space="preserve">ΧΡΗΜΑΤΟΔΟΤΗΣΗ ΑΠΌ ΠΡΑΣΙΝΟ ΤΑΜΕΙΟ</t>
  </si>
  <si>
    <t xml:space="preserve">30.7311.074</t>
  </si>
  <si>
    <t xml:space="preserve">Μελέτη  ανάπλασης άλσους "Ανδρέας Βαλαχής" στη Νέα Ιωνία Βόλου</t>
  </si>
  <si>
    <t xml:space="preserve">64.7412.002</t>
  </si>
  <si>
    <t xml:space="preserve">Μελέτη ανάπλασης των “Παλαιών” του Βόλου</t>
  </si>
  <si>
    <t xml:space="preserve">64.7412.003</t>
  </si>
  <si>
    <t xml:space="preserve">Προσθήκη κατ’ επέκταση και καθ’ ύψος στο 27ο Δημοτικό Σχολείο</t>
  </si>
  <si>
    <t xml:space="preserve">64.7321.003</t>
  </si>
  <si>
    <t xml:space="preserve">Παρεµβάσεις για τη βελτίωση πρόσβασης σε γεωργική γη και κτηνοτροφικές εκµεταλλεύσεις στην Πορταριά (θέση Κουτσιµπίτσα) ∆.Ε. Πορταριάς- ∆ήµου Βόλου</t>
  </si>
  <si>
    <t xml:space="preserve">64.7323.005</t>
  </si>
  <si>
    <t xml:space="preserve">Αποκατασταση οδοστρωμάτων Δήμου Βόλου</t>
  </si>
  <si>
    <t xml:space="preserve">ΕΠΑ  ΥΠΟΜΕΔΙ</t>
  </si>
  <si>
    <t xml:space="preserve">64.7333.004</t>
  </si>
  <si>
    <t xml:space="preserve">Μελέτη νέας γέφυρας Εθνικής Οδού Βόλου-Αθηνων στο Αλυγαρόρεμμα στη θέση προφήτης Ηλίας με τις προσβάσεις της</t>
  </si>
  <si>
    <t xml:space="preserve">ΠΔΕ ΥΠΟΜΕΔΙ</t>
  </si>
  <si>
    <t xml:space="preserve">64.7412.001</t>
  </si>
  <si>
    <t xml:space="preserve">Κατασκευή κυκλικού κόμβου στη διασταύρωση των οδών Πολυμέρη,Σταδίου και Ε.Ο. Βόλου-Αγριάς, για κυκλοφοριακές παρεμβάσεις στο Δήμο Βόλου</t>
  </si>
  <si>
    <t xml:space="preserve">64.7323.007</t>
  </si>
  <si>
    <t xml:space="preserve">Αποκατάσταση ζημιών των οδικών υποδομών και των συνοδών τους υδραυλικών έργων του Δήμου Βόλου Περιφερειακής Ενότητας Μαγνησίας που επλήγη από τη φυσική καταστροφή της 18ης ΚΑΙ 19ης  Σεπτεμβρίου  2020</t>
  </si>
  <si>
    <t xml:space="preserve">64.7333.003</t>
  </si>
  <si>
    <t xml:space="preserve">Κατασκευή ραμπών και χώρων υγιεινης για την πρόσβαση και την εξυπηρέτηση ΑΜΕΑ σε σχολικές μονάδες  </t>
  </si>
  <si>
    <t xml:space="preserve">64.7321.002</t>
  </si>
  <si>
    <t xml:space="preserve">Μελέτες πυροπροστασίας στις σχολικές μονάδες του Δήμου Βόλου Τμήμα 1 (ΔΗΜΟΤΙΚΕΣ ΕΝΟΤΗΤΕΣ Ν. ΙΩΝΙΑΣ-ΑΙΣΩΝΙΑΣ-ΟΔΟΙ ΛΑΡΙΣΗΣ &amp; ΖΑΧΟΥ)</t>
  </si>
  <si>
    <t xml:space="preserve">64.7413.003</t>
  </si>
  <si>
    <t xml:space="preserve">Μελέτες πυροπροστασίας στις σχολικές μονάδες του Δήμου Βόλου Τμήμα 2 (ΔΗΜΟΤΙΚΕΣ ΕΝΟΤΗΤΕΣ Ν. ΑΓΧΙΑΛΟΥ-ΑΡΤΕΜΙΔΑΣ-ΑΓΡΙΑΣ-ΝΟΤΙΟ ΚΑΙ ΑΝΑΤΟΛΙΚΟ ΤΜΗΜΑ Δ.Ε.ΒΟΛΟΥ)</t>
  </si>
  <si>
    <t xml:space="preserve">64.7413.004</t>
  </si>
  <si>
    <t xml:space="preserve">Μελέτες πυροπροστασίας στις σχολικές μονάδες του Δήμου Βόλου Τμήμα 3 (ΔΗΜΟΤΙΚΕΣ ΕΝΟΤΗΤΕΣ ΙΩΛΚΟΥ-ΠΟΡΤΑΡΙΑΣ-Δ.Κ. ΜΑΚΡΙΝΙΤΣΗΣ ΚΕΝΤΡΙΚΟ ΚΑΙ ΒΟΡΕΙΟ ΤΜΗΜΑ Δ.Ε.ΒΟΛΟΥ)</t>
  </si>
  <si>
    <t xml:space="preserve">97.774.01</t>
  </si>
  <si>
    <t xml:space="preserve">64.7413.005</t>
  </si>
  <si>
    <t xml:space="preserve">Υλοποιηση μέτρων και μέσων πυροπροστασίας στις σχολικές μονάδες του Δήμου Βόλου</t>
  </si>
  <si>
    <t xml:space="preserve">461.280 € ΦΙΛΟΔΗΜΟΣ ΙΙ  385.500€ ΙΔΙΟΙ ΠΟΡΟΙ</t>
  </si>
  <si>
    <t xml:space="preserve">64.7331.001</t>
  </si>
  <si>
    <t xml:space="preserve">Προσθήκη κτιριακών εγκαταστάσεων στο καταφύγιο αδέσποτων ζώων συντροφιάς του Δημου Βόλου  </t>
  </si>
  <si>
    <t xml:space="preserve">64.7311.017</t>
  </si>
  <si>
    <t xml:space="preserve">Εργασίες συντήρησης των σχολείων Δημοτικών Ενοτήτων Βόλου &amp; Ν. Ιωνίας έτους 2022 </t>
  </si>
  <si>
    <t xml:space="preserve">30.7331.096</t>
  </si>
  <si>
    <t xml:space="preserve">Συντηρήσεις δρόμων Δ.Ε. Βόλου-Ν. Ιωνίας έτους 2022</t>
  </si>
  <si>
    <t xml:space="preserve">30.7333.053</t>
  </si>
  <si>
    <t xml:space="preserve">Συντηρήσεις δρόμων Δ.Ε. πλην Βόλου-Ν. Ιωνίας έτους 2022</t>
  </si>
  <si>
    <t xml:space="preserve">30.7333.054</t>
  </si>
  <si>
    <t xml:space="preserve">Αποκαταστάσεις και ασφαλτοστρώσεις δρόμων  Δ.Ε. Βόλου-Ν. Ιωνίας έτους 2022</t>
  </si>
  <si>
    <t xml:space="preserve">30.7333.055</t>
  </si>
  <si>
    <t xml:space="preserve">Συντήρηση αγροτικής οδοποιίας έτους 2022</t>
  </si>
  <si>
    <t xml:space="preserve"> ΥΠΕΣ-ΠΟΛ. ΠΡΟΣΤΑΣΙΑ ΠΟΕ</t>
  </si>
  <si>
    <t xml:space="preserve">30.7333.056</t>
  </si>
  <si>
    <t xml:space="preserve">Συντήρηση καλντεριμιών και πλακόστρωτων κοινοχρήστων χώρων  Δημοτικών Ενοτήτων πλην Βόλου και Ν. Ιωνίας έτους 2022</t>
  </si>
  <si>
    <t xml:space="preserve">30.7333.057</t>
  </si>
  <si>
    <t xml:space="preserve">Συντηρηση πλακοστρώσεων πεζοδρομίων και κοινοχρήστων χώρων έτους 2022</t>
  </si>
  <si>
    <t xml:space="preserve">30.7334.013</t>
  </si>
  <si>
    <t xml:space="preserve">Κατασκευή μεταλλικης πεζογέφυρας στο χείμμαρο Κραυσίδωνα</t>
  </si>
  <si>
    <t xml:space="preserve">30.7326.031</t>
  </si>
  <si>
    <t xml:space="preserve">Συντήρηση καλντεριμιών και πλακόστρωτων κοινοχρήστων χώρων  Δημοτικών Ενοτήτων πλην Βόλου και Ν. Ιωνίας έτους 2021</t>
  </si>
  <si>
    <t xml:space="preserve">30.7333.051</t>
  </si>
  <si>
    <t xml:space="preserve">Παρεμβάσεις σε υφιστάμενους δρόμους </t>
  </si>
  <si>
    <t xml:space="preserve">30.7333.052</t>
  </si>
  <si>
    <t xml:space="preserve">Συντηρηση πλακοστρώσεων πεζοδρομίων και κοινοχρήστων χώρων έτους 2021</t>
  </si>
  <si>
    <t xml:space="preserve">30.7334.012</t>
  </si>
  <si>
    <t xml:space="preserve">Κατασκευή  παιδικών χαρών  Δημοτικών Ενοτήτων</t>
  </si>
  <si>
    <t xml:space="preserve">30.7322.042</t>
  </si>
  <si>
    <t xml:space="preserve">Αποκατάσταση ζημιών στο παραλιακό μέτωπο Νέας Αγχιάλου και στις περιοχές Αλωνάκι και Δημητριάδα</t>
  </si>
  <si>
    <t xml:space="preserve">64.7336.003</t>
  </si>
  <si>
    <t xml:space="preserve">Μελέτη αποκαταστασης προσβασιμότητας περιοχών</t>
  </si>
  <si>
    <t xml:space="preserve">Επένδυση / Μελετη</t>
  </si>
  <si>
    <t xml:space="preserve">64.7412.004</t>
  </si>
  <si>
    <t xml:space="preserve">Αποκαταστάσεις ζημιών από την καταιγίδα ELIAS στους παιδικούς σταθμούς και άλλα Δημοτικά κτίρια</t>
  </si>
  <si>
    <t xml:space="preserve">64.7331.005</t>
  </si>
  <si>
    <t xml:space="preserve">Αποκαταστάσεις ζημιών από την καταιγίδα ELIAS σε σχολεία</t>
  </si>
  <si>
    <t xml:space="preserve">64.7331.006</t>
  </si>
  <si>
    <t xml:space="preserve">Αποκαταστάσεις ζημιών από την καταιγίδα ELIAS στην φωτεινή σηματοδότηση</t>
  </si>
  <si>
    <t xml:space="preserve">64.7336.001</t>
  </si>
  <si>
    <t xml:space="preserve">Αποκαταστάσεις ζημιών από την καταιγίδα ELIAS στον Δημοτικό φωτισμό</t>
  </si>
  <si>
    <t xml:space="preserve">64.7335.001</t>
  </si>
  <si>
    <t xml:space="preserve">Αποκαταστάσεις ζημιών από την καταιγίδα ELIAS των κιγκλιδωμάτων σε γέφυρες και χειμάρρους του Δήμου βόλου</t>
  </si>
  <si>
    <t xml:space="preserve">64.7336.002</t>
  </si>
  <si>
    <t xml:space="preserve">Αποκαταστάσεις ζημιών από την καταιγίδα ELIAS σε παιδικές χαρές</t>
  </si>
  <si>
    <t xml:space="preserve">64.7332.002</t>
  </si>
  <si>
    <t xml:space="preserve">Διαχειρισρτική μελέτη Δημτικού δάσους Τ.Κ. Μακρινιτσας</t>
  </si>
  <si>
    <t xml:space="preserve">Δ.Ε. Βόλου</t>
  </si>
  <si>
    <t xml:space="preserve">30.7413.004</t>
  </si>
  <si>
    <t xml:space="preserve">Αποκαταστάσεις και ασφαλτοστρώσεις δρόμων  Δ.Ε. Βόλου-Ν. Ιωνίας έτους 2020</t>
  </si>
  <si>
    <t xml:space="preserve">30.7333.043</t>
  </si>
  <si>
    <t xml:space="preserve">Συντηρηση πλακοστρώσεων πεζοδρομίων και κοινοχρήστων χώρων έτους 2020</t>
  </si>
  <si>
    <t xml:space="preserve">30.7334.011</t>
  </si>
  <si>
    <t xml:space="preserve">Εργασίες συντήρησης  Δημοτικών κτιρίων όλων των Δημοτικών Ενοτήτων </t>
  </si>
  <si>
    <t xml:space="preserve">30.7331.080</t>
  </si>
  <si>
    <t xml:space="preserve">ΣΥΝΟΛΟ ΚΑΤΗΓΟΡΙΑΣ ΣΥΝΕΧΙΖΟΜΕΝΑ</t>
  </si>
  <si>
    <t xml:space="preserve">ΣΥΝΕΧΙΖΟΜΕΝΑ ΕΡΓΑ (ΓΙΑ ΑΠΟΠΛΗΡΩΜΗ ) </t>
  </si>
  <si>
    <t xml:space="preserve">Μελέτες αποκατάσταση προσβασιμότητας περιοχών μετά τα πλημμυρικά φαινόμενα  DΑΝIΕL και ELIAS</t>
  </si>
  <si>
    <t xml:space="preserve">64.7412.006</t>
  </si>
  <si>
    <t xml:space="preserve">Μελετη αποκαταστασης οδικού δικτύου  Κουκουράβας-Μακρινιτσας από τη θεομηνία Σεπτεμβρίου  2023</t>
  </si>
  <si>
    <t xml:space="preserve">`</t>
  </si>
  <si>
    <t xml:space="preserve">64.7412.005</t>
  </si>
  <si>
    <t xml:space="preserve">Κτιριακές παρεμβάσεις στο βρεφονηπιακό σταθμό "ΠΡΟΚΟΠΕΙΟΣ"για την εναρμόνησή του με το Π.Δ. 99/2017</t>
  </si>
  <si>
    <t xml:space="preserve">Υπουργειο Εσωτερικων</t>
  </si>
  <si>
    <t xml:space="preserve">Προραμματικη Συμβαση με κεκπα-Διεκ και Δοεαπ Δηπεθε</t>
  </si>
  <si>
    <t xml:space="preserve">64.7311.005</t>
  </si>
  <si>
    <t xml:space="preserve">Κτιριακές παρεμβάσεις στο βρεφονηπιακό σταθμό "ΑΛΚΥΟΝΗ" για την εναρμόνησή του με το Π.Δ. 99/2017</t>
  </si>
  <si>
    <t xml:space="preserve">64.7311.006</t>
  </si>
  <si>
    <t xml:space="preserve"> Κτιριακές παρεμβάσεις στο παιδικό σταθμό "Α' ΝΕΑΣ ΙΩΝΙΑΣ" για την εναρμόνησή του με το Π.Δ. 99/2017</t>
  </si>
  <si>
    <t xml:space="preserve">64.7311.007</t>
  </si>
  <si>
    <t xml:space="preserve"> Κτιριακές παρεμβάσεις στο βρεφονηπιακό σταθμό "Β' ΝΕΑΣ ΙΩΝΙΑΣ" για την εναρμόνησή του με το Π.Δ. 99/2017</t>
  </si>
  <si>
    <t xml:space="preserve">64.7311.008</t>
  </si>
  <si>
    <t xml:space="preserve"> Κτιριακές παρεμβάσεις στο βρεφικό σταθμό "Γ' ΝΕΑΣ ΙΩΝΙΑΣ" για την εναρμόνησή του με το Π.Δ. 99/2017</t>
  </si>
  <si>
    <t xml:space="preserve">64.7311.009</t>
  </si>
  <si>
    <t xml:space="preserve"> Κτιριακές παρεμβάσεις στο βρεφονηπιακό σταθμό "ΑΡΙΩΝ" για την εναρμόνησή του με το Π.Δ. 99/2017</t>
  </si>
  <si>
    <t xml:space="preserve">64.7311.010</t>
  </si>
  <si>
    <t xml:space="preserve">Κτιριακές παρεμβάσεις στο βρεφονηπιακό σταθμό "ΟΡΦΕΑΣ"  για την εναρμόνησή του με το Π.Δ. 99/2017</t>
  </si>
  <si>
    <t xml:space="preserve">64.7311.011</t>
  </si>
  <si>
    <t xml:space="preserve"> Κτιριακές παρεμβάσεις στο παιδκό σταθμό "ΝΕΦΕΛΗ" για την εναρμόνησή του με το Π.Δ. 99/2017</t>
  </si>
  <si>
    <t xml:space="preserve">64.7311.013</t>
  </si>
  <si>
    <t xml:space="preserve"> Κτιριακές παρεμβάσεις στο παιδκό σταθμό "ΑΦΡΟΔΙΤΗ" για την εναρμόνησή του με το Π.Δ. 99/2017</t>
  </si>
  <si>
    <t xml:space="preserve">64.7311.014</t>
  </si>
  <si>
    <t xml:space="preserve">Κτιριακές παρεμβάσεις στο βρεφονηπιακό σταθμό "ΙΑΣΩΝ"  για την εναρμόνησή του με το Π.Δ. 99/2017</t>
  </si>
  <si>
    <t xml:space="preserve">64.7311.015</t>
  </si>
  <si>
    <t xml:space="preserve">Κτιριακές παρεμβάσεις στο βρεφονηπιακό σταθμό "ΑΓΡΙΑ"  για την εναρμόνησή του με το Π.Δ. 99/2017</t>
  </si>
  <si>
    <t xml:space="preserve">64.7311.016</t>
  </si>
  <si>
    <t xml:space="preserve">Αποκατάσταση ζημιών σε λεβητοστάσια σχολικών και δημοτικών κτιρίων μετά την θεομηνία Daniel </t>
  </si>
  <si>
    <t xml:space="preserve">64.7331.004</t>
  </si>
  <si>
    <t xml:space="preserve">Συντήρηση, ανάδειξη και σήμανση πεζοπορικών διαδρομών (μονοπάτια) του Δήμου Βόλου</t>
  </si>
  <si>
    <t xml:space="preserve">ΠΡΟΓΡΑΜΜΑ LEADER</t>
  </si>
  <si>
    <t xml:space="preserve">64.7341.051</t>
  </si>
  <si>
    <t xml:space="preserve">Μετατροπής της οδού Γαμβέτα και τμήματος της οδού Ερμού σε ήπιας κυκλοφορίας</t>
  </si>
  <si>
    <t xml:space="preserve">64.7341.052</t>
  </si>
  <si>
    <t xml:space="preserve">Συντηρήσεις δρόμων Δ.Ε. Βόλου-Ν. Ιωνίας έτους 2020</t>
  </si>
  <si>
    <t xml:space="preserve">Διαμόρφωση περιβάλλοντος χώρου Δημοτικού Θεάτρου </t>
  </si>
  <si>
    <t xml:space="preserve">64.7341.056</t>
  </si>
  <si>
    <t xml:space="preserve">Ανάπλαση πλατείας Γερμανικών και δημιουργία παιδικής χαρά προσβασημη σε όλους</t>
  </si>
  <si>
    <t xml:space="preserve">64.7341.054</t>
  </si>
  <si>
    <t xml:space="preserve">Διαμόρφωση πλατείας Πανεπιστημίου</t>
  </si>
  <si>
    <t xml:space="preserve">64.7341.048</t>
  </si>
  <si>
    <t xml:space="preserve">Ενεργειακή αναβάθμιση δημοτικού κτιριου "Σκενδερανη" </t>
  </si>
  <si>
    <t xml:space="preserve">64.7341.050</t>
  </si>
  <si>
    <t xml:space="preserve">Αποκαταστάσεις και ασφαλτοστρώσεις δρόμων  Δ.Ε. Βόλου-Ν. Ιωνίας έτους 2021</t>
  </si>
  <si>
    <t xml:space="preserve">30.7333.049</t>
  </si>
  <si>
    <t xml:space="preserve">Μελέτη οριοθέτησης ρέματος Βρυχώνα -Φάση Β’
</t>
  </si>
  <si>
    <t xml:space="preserve">Δ.Ε. Αρτέμιδας</t>
  </si>
  <si>
    <t xml:space="preserve">30.7412.004</t>
  </si>
  <si>
    <t xml:space="preserve">Μελέτη οριοθέτησης ρέματος Βρυχώνα-Φάση A’  
  </t>
  </si>
  <si>
    <t xml:space="preserve">30.7412.005</t>
  </si>
  <si>
    <t xml:space="preserve">Μελέτη οριοθέτησης ρέματος Κουφάλας   
</t>
  </si>
  <si>
    <t xml:space="preserve">30.7412.006</t>
  </si>
  <si>
    <t xml:space="preserve">Μελέτη οριοθέτησης ρέματος Μουρτακιά -Μαλάκι 
</t>
  </si>
  <si>
    <t xml:space="preserve">30.7412.007</t>
  </si>
  <si>
    <t xml:space="preserve">Κατασκευή πλατείας Διμηνίου</t>
  </si>
  <si>
    <t xml:space="preserve">Δ.Ε. Αισωνίας</t>
  </si>
  <si>
    <t xml:space="preserve">182779,00 (ΕΡΓΑΣΙΕΣ ΧΩΡΙΣ ΣΥΜΒΑΣΗ ΠΙΘΑΝΗ ΔΙΚΑΣΤΙΚΗ ΔΙΕΚΔΙΚΗΣΗ)</t>
  </si>
  <si>
    <t xml:space="preserve">30.7322.605</t>
  </si>
  <si>
    <t xml:space="preserve">Κατασκευή γέφυρας Αγ. Παρασκευής</t>
  </si>
  <si>
    <t xml:space="preserve">203.000,00 (ΕΡΓΑΣΙΕΣ ΧΩΡΙΣ ΕΓΚΡΙΣΗ ΠΙΘΑΝΗ ΔΙΚΑΣΤΙΚΗ ΔΙΕΚΔΙΚΗΣΗ)</t>
  </si>
  <si>
    <t xml:space="preserve">30.7326.014</t>
  </si>
  <si>
    <t xml:space="preserve">Περιβαλοντική μελέτη προστασίας πηγής Μάνας Πορταριάς</t>
  </si>
  <si>
    <t xml:space="preserve">Δ.Ε. Πορταριάς</t>
  </si>
  <si>
    <t xml:space="preserve">30.7413.914</t>
  </si>
  <si>
    <t xml:space="preserve">Κατασκευή γέφυρας  επ. οδού Βόλου Διμηνιού στη θέση Λάμια</t>
  </si>
  <si>
    <t xml:space="preserve">220.455,00 (ΕΡΓΑΣΙΕΣ ΧΩΡΙΣ ΣΥΜΒΑΣΗ ΠΙΘΑΝΗ ΔΙΚΑΣΤΙΚΗ ΔΙΕΚΔΙΚΗΣΗ)</t>
  </si>
  <si>
    <t xml:space="preserve">30.7312.604</t>
  </si>
  <si>
    <t xml:space="preserve">Ασφαλτόστρωση δρόμου από Καμπάναέως κοιμητηριο Αγ. Νικολάου θέση Κάψαλα Πλατανίδια</t>
  </si>
  <si>
    <t xml:space="preserve">30.7323.839</t>
  </si>
  <si>
    <t xml:space="preserve">Οδοποιία πεδινών ΔΔ Αρτέμιδας</t>
  </si>
  <si>
    <t xml:space="preserve">30.7323.840</t>
  </si>
  <si>
    <t xml:space="preserve">Δημιουργία Μουσείου Ιστορίας της Πόλης</t>
  </si>
  <si>
    <t xml:space="preserve">213.354,05  ΠΔΕ                                                                                                                                                                                                                     820.168,02 ΔΙΑ- ΚΑΝΟΝΙΣΜΟΣ (ΑΓΩΓΗ ΤΟΥ ΔΗΜΟΥ ΓΙΑ ΟΛΟ ΤΟ ΠΟΣΟ)</t>
  </si>
  <si>
    <t xml:space="preserve">Μελέτη αντικατάστασης δικτύων ύδρευσης Αγ.Βλάσιου</t>
  </si>
  <si>
    <t xml:space="preserve">30.7413.911</t>
  </si>
  <si>
    <t xml:space="preserve">Μελέτη διερεύνησης πορείας παροχέτευσης ρέματος Δημ.σχολείου Κ.Λεχωνιων</t>
  </si>
  <si>
    <t xml:space="preserve">30.7413.912</t>
  </si>
  <si>
    <t xml:space="preserve">Μελέτη στατικής επάρκειας Σχολικού Συγκροτήματος Φυτόκου</t>
  </si>
  <si>
    <t xml:space="preserve">30.7411.009</t>
  </si>
  <si>
    <t xml:space="preserve">Οριστική μελέτη παράκαμψη Μπράνης</t>
  </si>
  <si>
    <t xml:space="preserve">Δ.Ε. Μακρινίτσας</t>
  </si>
  <si>
    <t xml:space="preserve">30.7413.901</t>
  </si>
  <si>
    <t xml:space="preserve">ΣΥΝΟΛΟ ΚΑΤΗΓΟΡΙΑΣ ΣΥΝΕΧΙΖΟΜΕΝΑ (ΓΙΑ ΑΠΟΠΛΗΡΩΜΗ ) </t>
  </si>
  <si>
    <t xml:space="preserve">ΓΕΝΙΚΟ ΣΥΝΟΛΟ ΔΙΕΥΘΥΝΣΗΣ ΤΕΧΝΙΚΩΝ ΥΠΗΡΕΣΙΩΝ</t>
  </si>
  <si>
    <t xml:space="preserve">ΔΙΕΥΘΥΝΣΗ ΒΙΩΣΙΜΗΣ ΚΙΝΗΤΙΚΟΤΗΤΑΣ</t>
  </si>
  <si>
    <t xml:space="preserve">ΝΕΑ ΕΡΓΑ</t>
  </si>
  <si>
    <t xml:space="preserve">Διαγράμμιση οδικού δικτύου Δήμου Βόλου και διαγραμμίσεις -πιλοτικές εφαρμογές νέων υλικών έτους 2025 της Δ/νσης Βιώσιμης Κινητικότητας (κεντρικού οδικού δικτύου Δ.Ε. Βόλου) </t>
  </si>
  <si>
    <t xml:space="preserve">Δ/νση Βιώσιμης Κινητικότητας.</t>
  </si>
  <si>
    <t xml:space="preserve">90.7333.724</t>
  </si>
  <si>
    <t xml:space="preserve">Εργασίες για την παροχή ρεύματος στους σταθμούς αυτόματης διάθεσης ποδηλάτων Δ. Βόλου</t>
  </si>
  <si>
    <t xml:space="preserve">Διαγράμμιση οδικού δικτύου λοιπών Δημοτικών Ενοτήτων Δ. Βόλου και διαγραμμίσεις -πιλοτικές εφαρμογές νέων υλικών έτους 2025 της Δ/νσης Βιώσιμης Κινητικότητας  </t>
  </si>
  <si>
    <t xml:space="preserve">90.7333.725</t>
  </si>
  <si>
    <t xml:space="preserve">Διαμόρφωση ελαφρά υπερυψωμένων τμημάτων πεζοδιαβάσεων περιοχής κόμβων</t>
  </si>
  <si>
    <t xml:space="preserve">ΣΥΝΟΛΟ  ΚΑΤΗΓΟΡΙΑΣ ΝΕΑ ΕΡΓΑ </t>
  </si>
  <si>
    <t xml:space="preserve">ΣΥΝΕΧΙΖΟΜΕΝΑ  ΕΡΓΑ </t>
  </si>
  <si>
    <t xml:space="preserve">Δημιουργία υπερυψωμένων πεζοδιαβασεων και διαμόρφωση δυο νέων κυκλικών κόμβων στο Δήμο Βόλου</t>
  </si>
  <si>
    <t xml:space="preserve">55.7323.701</t>
  </si>
  <si>
    <t xml:space="preserve">Προμήθεια και εγκατάσταση έξυπνου συστήματος διαχείρισης κυκλοφορίας και φωτεινής σηματοδότησης Δήμου Βόλου</t>
  </si>
  <si>
    <t xml:space="preserve">55.7326.701</t>
  </si>
  <si>
    <t xml:space="preserve">Επέκταση δικτύου Ποδηλατοδρόμων στον αστικό ιστό Βόλου - Ν. Ιωνίας </t>
  </si>
  <si>
    <t xml:space="preserve">69.7341.701</t>
  </si>
  <si>
    <t xml:space="preserve">Διαγράμμιση οδικού δικτύου Δήμου Βόλου και διαγραμμίσεις -πιλοτικές εφαρμογές νέων υλικών έτους 2024 της Δ/νσης Βιώσιμης Κινητικότητας (κεντρικού οδικού δικτύου Δ.Ε. Βόλου) </t>
  </si>
  <si>
    <t xml:space="preserve">70.7333.722</t>
  </si>
  <si>
    <t xml:space="preserve">Διαγράμμιση οδικού δικτύου λοιπών Δημοτικών Ενοτήτων Δ. Βόλου και διαγραμμίσεις -πιλοτικές εφαρμογές νέων υλικών έτους 2024 της Δ/νσης Βιώσιμης Κινητικότητας  </t>
  </si>
  <si>
    <t xml:space="preserve">70.7333.723</t>
  </si>
  <si>
    <t xml:space="preserve">Επέκταση δικτύου Ποδηλατοδρόμων στον αστικό ιστό Βόλου - Ν. Ιωνίας σε περιοχές εκτός περιοχής παρέμβασης</t>
  </si>
  <si>
    <t xml:space="preserve">70.7323.701</t>
  </si>
  <si>
    <t xml:space="preserve">Συντήρηση υποδομών και αναβάθμιση λειτουργίας Πάρκου Κυκλοφοριακής Αγωγής</t>
  </si>
  <si>
    <t xml:space="preserve">70.7332.701</t>
  </si>
  <si>
    <t xml:space="preserve">Διαγράμμιση και σημανση αγροτικου  οδικού δικτύου Δήμου Βόλου </t>
  </si>
  <si>
    <t xml:space="preserve">70.7333.715</t>
  </si>
  <si>
    <t xml:space="preserve">Μελέτες οργάνωσης κυκλοφορίας και στάθμευσηςτης Δ/νσης Βιώσιμης Κινητικότητας</t>
  </si>
  <si>
    <t xml:space="preserve">70.7413.702</t>
  </si>
  <si>
    <t xml:space="preserve">Συνταξη Επικαιροποίησης Γενικής Μελέτης Μεταφορών και Κυκλοφορίας  Δ.Ε. Βόλου - Ν. Ιωνίας</t>
  </si>
  <si>
    <t xml:space="preserve">70.7413.704</t>
  </si>
  <si>
    <t xml:space="preserve">Μελέτη εκσυγχρονισμού, συντονισμού και βελτιστοποίησης της φωτεινής σηματοδότησης (νέα προγράμματα)</t>
  </si>
  <si>
    <t xml:space="preserve">70.7413.706</t>
  </si>
  <si>
    <t xml:space="preserve">Μελέτη καταγραφής και αρχειοθέτησης των υφιστάμενων πεζοδιαβάσεων του Δ.Βόλου και επανεξέταση του τύπου τους σύμφωνα με την Δ13/ο/1372/2018 Απόφαση Υπουργού ΥΠΟΜΕ</t>
  </si>
  <si>
    <t xml:space="preserve">70.7413.707</t>
  </si>
  <si>
    <t xml:space="preserve">Εκπόνηση Σχεδίου Βιώσιμης Αστικής Κινητικότητας (ΣΒΑΚ)</t>
  </si>
  <si>
    <t xml:space="preserve">70.7413.709</t>
  </si>
  <si>
    <t xml:space="preserve">Κυκλοφοριακή μελέτη απευθείας σύνδεσης του οικισμού του Αγίου Στεφανου με την Ε.Ο.Βόλου-Λαμίας με ανισόπεδο κόμβο επί της Ε.Ο. και Τοπογραφική αποτύπωση περιοχής κόμβου</t>
  </si>
  <si>
    <t xml:space="preserve">70.7413.710</t>
  </si>
  <si>
    <t xml:space="preserve">Κυκλοφοριακή Μελέτη στο πλαίσιο τροποποιήσεων του εγκεκριμένου ρυμοτομικού σχεδίου Δ. Βόλου στο κέντρο της πόλης για τον καθορισμό τμημάτων οδών ως πεζοδρόμων.</t>
  </si>
  <si>
    <t xml:space="preserve">70.7413.711</t>
  </si>
  <si>
    <t xml:space="preserve">Μελέτη Οδικής Ασφάλειας  περιοχής  Ν. Παγασών Δ. Βόλου </t>
  </si>
  <si>
    <t xml:space="preserve">70.7413.715</t>
  </si>
  <si>
    <t xml:space="preserve">Μελέτες τοπογραφικών αποτυπώσεων προς έγκριση κυκλοφοριακών ρυθμίσεων</t>
  </si>
  <si>
    <t xml:space="preserve">70.7413.716</t>
  </si>
  <si>
    <t xml:space="preserve">Μελέτη Οδικής Ασφάλειας  Πολεοδομικού Συγκροτήματος Δ. Βόλου </t>
  </si>
  <si>
    <t xml:space="preserve">70.7413.717</t>
  </si>
  <si>
    <t xml:space="preserve">Μελέτη διαμόρφωσης των παρόχθιων οδών του χειμάρρου Αναυρου σε ήπιας κυκλοφορίας</t>
  </si>
  <si>
    <t xml:space="preserve">70.7413.718</t>
  </si>
  <si>
    <t xml:space="preserve">Μελέτη Οδικής Ασφάλειας Λοιπών Δημοτικών Ενοτήτων Δ. Βόλου </t>
  </si>
  <si>
    <t xml:space="preserve">70.7413.719</t>
  </si>
  <si>
    <t xml:space="preserve">ΣΥΝΟΛΟ  ΚΑΤΗΓΟΡΙΑΣ ΣΥΝΕΧΙΖΟΜΕΝΑ ΕΡΓΑ </t>
  </si>
  <si>
    <t xml:space="preserve">ΓΕΝΙΚΟ ΣΥΝΟΛΟ ΔΙΕΥΘΥΝΣΗΣ ΒΙΩΣΙΜΗΣ ΚΙΝΗΤΙΚΟΤΗΤΑΣ</t>
  </si>
  <si>
    <t xml:space="preserve">ΔΙΕΥΘΥΝΣΗ ΚΟΙΜΗΤΗΡΙΟΥ</t>
  </si>
  <si>
    <t xml:space="preserve">Εργασίες βελτίωσης κοιμητηρίων Δ.Ε. Βόλου και Νέας Ιωνίας</t>
  </si>
  <si>
    <t xml:space="preserve">Δ/νση Κοιμητηρίων</t>
  </si>
  <si>
    <t xml:space="preserve">45.7336.007</t>
  </si>
  <si>
    <t xml:space="preserve">Εξωραισμός κοιμητηρίου Ταξιαρχών</t>
  </si>
  <si>
    <t xml:space="preserve">45.7336.009</t>
  </si>
  <si>
    <t xml:space="preserve">Συνταξη μελέτων χορηγησης αδειών λειτουργίας κοιμητηρίων αρμοδιότητας Συνδεσμου</t>
  </si>
  <si>
    <t xml:space="preserve">45.7413.002</t>
  </si>
  <si>
    <t xml:space="preserve">Συνταξη τοπογραφικών διαγραμμάτων και ταφολογίων κοιμητηρίων Δημοτικών Ενοτήτων</t>
  </si>
  <si>
    <t xml:space="preserve">Δ/νση Τεχνικών Υπηρεσιών - Δ/νση Κοιμητηρίων</t>
  </si>
  <si>
    <t xml:space="preserve">45.7413.003</t>
  </si>
  <si>
    <t xml:space="preserve">ΣΥΝΟΛΟ  ΚΑΤΗΓΟΡΙΑΣ ΝΕΑ ΕΡΓΑ</t>
  </si>
  <si>
    <t xml:space="preserve">ΓΕΝΙΚΟ ΣΥΝΟΛΟ ΔΙΕΥΘΥΝΣΗΣ ΚΟΙΜΗΤΗΡΙΟΥ</t>
  </si>
  <si>
    <t xml:space="preserve">ΔΙΕΥΘΥΝΣΗ ΥΠΗΡΕΣΙΑΣ ΔΟΜΗΣΗΣ</t>
  </si>
  <si>
    <t xml:space="preserve">Αναθεώρηση – Επέκταση Γ.Π.Σ Πολεοδομικού Συγκροτήματος Βόλου </t>
  </si>
  <si>
    <t xml:space="preserve">Δ/νση Υπηρεσίας Δόμησης</t>
  </si>
  <si>
    <t xml:space="preserve">40.7413.005</t>
  </si>
  <si>
    <t xml:space="preserve">Μελέτες Ειδικών Πολεοδομικών Σχεδίων</t>
  </si>
  <si>
    <t xml:space="preserve">40.7413.037</t>
  </si>
  <si>
    <t xml:space="preserve">Πολεοδομική και Κυκλοφοριακή Μελέτη στο πλαίσιο τροποποιήσεων του εγκεκριμένου ρυμοτομικού σχεδίου Δ.Βόλου στο κέντρο της πόλης Δ.Ε Βόλου και Ν.Ιωνίας για την επέκταση του δικτύου πεζοδρόμων. </t>
  </si>
  <si>
    <t xml:space="preserve">40.7412.001</t>
  </si>
  <si>
    <t xml:space="preserve">Μελέτη Κτηματογράφηση - Πολεοδόμηση - Π.Ε. Μελέτη Γεωλογικής Καταλληλότητας και υδραυλική Μελέτη στην περιοχή επεκτάσεων Δ. Ν. Αγχιάλου</t>
  </si>
  <si>
    <t xml:space="preserve">40.7413.018</t>
  </si>
  <si>
    <t xml:space="preserve">Σύνταξη Μελέτης εξειδίκευσης  ΜΣΔ και εναρμόνισης χρήσεων γης  μετά την ΑναθεώρησηΓΠΣ ΠΣ Βόλου</t>
  </si>
  <si>
    <t xml:space="preserve">40.7413.033</t>
  </si>
  <si>
    <t xml:space="preserve">Μελέτη ανασύνταξης του Γ' Κεφαλαίου της πράξης εφαρμογής Αγ.Παρασκευής</t>
  </si>
  <si>
    <t xml:space="preserve">40.7413.026</t>
  </si>
  <si>
    <t xml:space="preserve">Μελέτη Επανέγκρισης Σχ. Πόλης και Τροποποίηση της Πολεοδ. Μελέτης της Επέκτασης των συνοικιών Νεάπολης - Αγ. Αναργύρων, της Δ.Ε. Βόλου του Δ. Βόλου</t>
  </si>
  <si>
    <t xml:space="preserve">40.7413.027</t>
  </si>
  <si>
    <t xml:space="preserve">Δαπάνες μέτρων ασφάλειας και κατεδαφίσεις επικίνδυνων κτισμάτων Δ.Ε. Βόλου-Ν. Ιωνίας</t>
  </si>
  <si>
    <t xml:space="preserve">Επένδυση /Εργο</t>
  </si>
  <si>
    <t xml:space="preserve">40.7422.004</t>
  </si>
  <si>
    <t xml:space="preserve">Συνταξη Πράξης Εφαρμογής Επέκτασης Ν. Αγχιάλου (ΦΕΚ 374/Δδ/88)</t>
  </si>
  <si>
    <t xml:space="preserve">40.7413.030</t>
  </si>
  <si>
    <t xml:space="preserve">Μελέτη αναγνώρισης παρόδων</t>
  </si>
  <si>
    <t xml:space="preserve">40.7413.032</t>
  </si>
  <si>
    <t xml:space="preserve">Μελέτες για τροποποίηση σχεδίων πόλεων (τοπογραφικών αποτυπώσεων, υδραυλικών, γεωλογικών και λοιπών μελετών)</t>
  </si>
  <si>
    <t xml:space="preserve">40.7413.036</t>
  </si>
  <si>
    <t xml:space="preserve">Δαπάνες μέτρων ασφάλειας και κατεδαφίσεις επικίνδυνων κτισμάτων υπολοίπων Δ.Ε.(πλην Δ.Ε. Βόλου-Ν. Ιωνίας)</t>
  </si>
  <si>
    <t xml:space="preserve">40.7422.005</t>
  </si>
  <si>
    <t xml:space="preserve">Αναθεωρηση Μελέτης Κτηματογράφησης συνταξη μελετων  Γεωλογικής ,ΥδραυλικήςΥψομετρικης Πολεοδομικης&amp; Πράξη Εφαρμογής Αγ. Γεώργιος Κυνηγών - Μ. Βελανιδιά</t>
  </si>
  <si>
    <t xml:space="preserve">40.7413.035</t>
  </si>
  <si>
    <t xml:space="preserve">Μελέτη πραξεων αναλογισμου κοινόχρηστων αδιάνοικτων χώρων</t>
  </si>
  <si>
    <t xml:space="preserve">40.7413.024</t>
  </si>
  <si>
    <t xml:space="preserve">ΓΕΝΙΚΟ ΣΥΝΟΛΟ ΔΙΕΥΘΥΝΣΗΣ  ΥΠΗΡΕΣΙΑΣ ΔΟΜΗΣΗΣ</t>
  </si>
  <si>
    <t xml:space="preserve">ΔΙΕΥΘΥΝΣΗ ΚΑΘΑΡΙΟΤΗΤΑΣ/ ΓΡΑΦΕΙΟ ΠΟΛΙΤΙΚΗΣ ΠΡΟΣΤΑΣΙΑΣ</t>
  </si>
  <si>
    <t xml:space="preserve">Δημιουργία περιμετρικών ζωνών μέσου πλάτους 10μέτρων πέριξ οικισμών εντός ή πλήσίον δασών και δασικών εκτάσεων υψηλής επικινδυνότητας για την εκδήλωση δασικών πυρκαγιών στο Δήμο Βόλου</t>
  </si>
  <si>
    <t xml:space="preserve">Δ/νση καθαριότητας</t>
  </si>
  <si>
    <t xml:space="preserve">ΓΕΝΙΚΟ ΣΥΝΟΛΟ ΔΙΕΥΘΥΝΣΗΣ   ΚΑΘΑΡΙΟΤΗΤΑΣ/ ΓΡΑΦΕΙΟ ΠΟΛΙΤΙΚΗΣ ΠΡΟΣΤΑΣΙΑΣ</t>
  </si>
  <si>
    <t xml:space="preserve">ΣΥΝΟΛΟ ΤΕΧΝΙΚΟΥ ΠΡΟΓΡΑΜΜΑΤΟΣ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</si>
</sst>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#,##0.00\ _€"/>
    <numFmt numFmtId="166" formatCode="@"/>
    <numFmt numFmtId="167" formatCode="#,##0.00"/>
    <numFmt numFmtId="168" formatCode="0.000000%"/>
    <numFmt numFmtId="169" formatCode="General"/>
    <numFmt numFmtId="170" formatCode="0.00000%"/>
    <numFmt numFmtId="171" formatCode="_-\£* #,##0.00_-;&quot;-£&quot;* #,##0.00_-;_-\£* \-??_-;_-@_-"/>
    <numFmt numFmtId="172" formatCode="_-* #,##0.00&quot; €&quot;_-;\-* #,##0.00&quot; €&quot;_-;_-* \-??&quot; €&quot;_-;_-@_-"/>
    <numFmt numFmtId="173" formatCode="#,##0"/>
    <numFmt numFmtId="174" formatCode="#,##0.00&quot; €&quot;"/>
    <numFmt numFmtId="175" formatCode="#,##0.00&quot; €&quot;"/>
  </numFmts>
  <fonts count="46">
    <font>
      <sz val="10"/>
      <name val="Arial"/>
      <family val="0"/>
      <charset val="161"/>
    </font>
    <font>
      <sz val="10"/>
      <name val="Arial"/>
      <family val="0"/>
      <charset val="161"/>
    </font>
    <font>
      <sz val="10"/>
      <name val="Arial"/>
      <family val="0"/>
      <charset val="161"/>
    </font>
    <font>
      <sz val="10"/>
      <name val="Arial"/>
      <family val="0"/>
      <charset val="161"/>
    </font>
    <font>
      <sz val="10"/>
      <color rgb="FFFFFFFF"/>
      <name val="Arial"/>
      <family val="2"/>
      <charset val="161"/>
    </font>
    <font>
      <b val="true"/>
      <sz val="10"/>
      <color rgb="FF000000"/>
      <name val="Arial"/>
      <family val="2"/>
      <charset val="161"/>
    </font>
    <font>
      <sz val="10"/>
      <color rgb="FFCC0000"/>
      <name val="Arial"/>
      <family val="2"/>
      <charset val="161"/>
    </font>
    <font>
      <b val="true"/>
      <sz val="10"/>
      <color rgb="FFFFFFFF"/>
      <name val="Arial"/>
      <family val="2"/>
      <charset val="161"/>
    </font>
    <font>
      <i val="true"/>
      <sz val="10"/>
      <color rgb="FF808080"/>
      <name val="Arial"/>
      <family val="2"/>
      <charset val="161"/>
    </font>
    <font>
      <sz val="10"/>
      <color rgb="FF006600"/>
      <name val="Arial"/>
      <family val="2"/>
      <charset val="161"/>
    </font>
    <font>
      <sz val="18"/>
      <color rgb="FF000000"/>
      <name val="Arial"/>
      <family val="2"/>
      <charset val="161"/>
    </font>
    <font>
      <sz val="12"/>
      <color rgb="FF000000"/>
      <name val="Arial"/>
      <family val="2"/>
      <charset val="161"/>
    </font>
    <font>
      <b val="true"/>
      <sz val="24"/>
      <color rgb="FF000000"/>
      <name val="Arial"/>
      <family val="2"/>
      <charset val="161"/>
    </font>
    <font>
      <sz val="10"/>
      <color rgb="FF996600"/>
      <name val="Arial"/>
      <family val="2"/>
      <charset val="161"/>
    </font>
    <font>
      <sz val="10"/>
      <color rgb="FF333333"/>
      <name val="Arial"/>
      <family val="2"/>
      <charset val="161"/>
    </font>
    <font>
      <sz val="10"/>
      <name val="Arial"/>
      <family val="2"/>
      <charset val="161"/>
    </font>
    <font>
      <sz val="12"/>
      <name val="Tahoma"/>
      <family val="2"/>
      <charset val="161"/>
    </font>
    <font>
      <b val="true"/>
      <sz val="18"/>
      <name val="Tahoma"/>
      <family val="2"/>
      <charset val="161"/>
    </font>
    <font>
      <b val="true"/>
      <vertAlign val="superscript"/>
      <sz val="18"/>
      <name val="Tahoma"/>
      <family val="2"/>
      <charset val="161"/>
    </font>
    <font>
      <b val="true"/>
      <sz val="12"/>
      <name val="Tahoma"/>
      <family val="2"/>
      <charset val="161"/>
    </font>
    <font>
      <b val="true"/>
      <sz val="20"/>
      <name val="Tahoma"/>
      <family val="2"/>
      <charset val="161"/>
    </font>
    <font>
      <b val="true"/>
      <sz val="14"/>
      <name val="Tahoma"/>
      <family val="2"/>
      <charset val="161"/>
    </font>
    <font>
      <b val="true"/>
      <sz val="14"/>
      <name val="Arial Greek"/>
      <family val="2"/>
      <charset val="161"/>
    </font>
    <font>
      <sz val="12"/>
      <name val="Arial Greek"/>
      <family val="0"/>
      <charset val="161"/>
    </font>
    <font>
      <sz val="11"/>
      <name val="Tahoma"/>
      <family val="2"/>
      <charset val="161"/>
    </font>
    <font>
      <sz val="10"/>
      <name val="Tahoma"/>
      <family val="2"/>
      <charset val="161"/>
    </font>
    <font>
      <vertAlign val="superscript"/>
      <sz val="12"/>
      <name val="Tahoma"/>
      <family val="2"/>
      <charset val="161"/>
    </font>
    <font>
      <sz val="14"/>
      <name val="Arial Greek"/>
      <family val="0"/>
      <charset val="161"/>
    </font>
    <font>
      <sz val="12"/>
      <name val="Arial"/>
      <family val="2"/>
      <charset val="161"/>
    </font>
    <font>
      <b val="true"/>
      <sz val="10"/>
      <name val="Tahoma"/>
      <family val="2"/>
      <charset val="161"/>
    </font>
    <font>
      <sz val="12"/>
      <color rgb="FF333333"/>
      <name val="Tahoma"/>
      <family val="2"/>
      <charset val="161"/>
    </font>
    <font>
      <sz val="12"/>
      <color rgb="FFFFFFFF"/>
      <name val="Tahoma"/>
      <family val="2"/>
      <charset val="161"/>
    </font>
    <font>
      <sz val="12"/>
      <color rgb="FF000000"/>
      <name val="Tahoma"/>
      <family val="2"/>
      <charset val="161"/>
    </font>
    <font>
      <sz val="11"/>
      <name val="Arial Greek"/>
      <family val="0"/>
      <charset val="161"/>
    </font>
    <font>
      <b val="true"/>
      <sz val="12"/>
      <name val="Arial Greek"/>
      <family val="2"/>
      <charset val="161"/>
    </font>
    <font>
      <b val="true"/>
      <sz val="11"/>
      <name val="Tahoma"/>
      <family val="2"/>
      <charset val="161"/>
    </font>
    <font>
      <b val="true"/>
      <sz val="16"/>
      <name val="Tahoma"/>
      <family val="2"/>
      <charset val="161"/>
    </font>
    <font>
      <sz val="14"/>
      <name val="Tahoma"/>
      <family val="2"/>
      <charset val="161"/>
    </font>
    <font>
      <sz val="16"/>
      <name val="Tahoma"/>
      <family val="2"/>
      <charset val="161"/>
    </font>
    <font>
      <sz val="16"/>
      <name val="Arial"/>
      <family val="2"/>
      <charset val="161"/>
    </font>
    <font>
      <b val="true"/>
      <sz val="14"/>
      <color rgb="FFFF0000"/>
      <name val="Tahoma"/>
      <family val="2"/>
      <charset val="161"/>
    </font>
    <font>
      <sz val="12"/>
      <color rgb="FFFF0000"/>
      <name val="Tahoma"/>
      <family val="2"/>
      <charset val="161"/>
    </font>
    <font>
      <sz val="10"/>
      <color rgb="FFFF0000"/>
      <name val="Arial"/>
      <family val="2"/>
      <charset val="161"/>
    </font>
    <font>
      <sz val="12"/>
      <color rgb="FFFF0000"/>
      <name val="Arial"/>
      <family val="2"/>
      <charset val="161"/>
    </font>
    <font>
      <b val="true"/>
      <sz val="12"/>
      <color rgb="FFFF0000"/>
      <name val="Tahoma"/>
      <family val="2"/>
      <charset val="161"/>
    </font>
    <font>
      <sz val="14"/>
      <name val="Arial"/>
      <family val="2"/>
      <charset val="161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FFCC99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99CCFF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FFCC99"/>
        <bgColor rgb="FFFFCCCC"/>
      </patternFill>
    </fill>
    <fill>
      <patternFill patternType="solid">
        <fgColor rgb="FFC0C0C0"/>
        <bgColor rgb="FFDDDDDD"/>
      </patternFill>
    </fill>
    <fill>
      <patternFill patternType="solid">
        <fgColor rgb="FF969696"/>
        <bgColor rgb="FF808080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9" fillId="1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11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2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2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2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3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3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6" fillId="1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1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12" borderId="3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12" borderId="3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1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1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6" fillId="1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13" borderId="3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13" borderId="3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1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14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21" fillId="1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6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2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6" fontId="16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1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2" fillId="1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1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6" fillId="1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1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1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5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21" fillId="1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15" borderId="3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15" borderId="4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1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9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38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6" fillId="0" borderId="3" xfId="38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3" borderId="3" xfId="38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6" fillId="13" borderId="3" xfId="38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2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4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4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3" xfId="3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1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1" fillId="15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1" fillId="1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3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5" fillId="0" borderId="3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5" fillId="0" borderId="4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1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1" fillId="1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7" fillId="1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7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7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3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11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2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5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1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1" fillId="1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1" fillId="1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1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1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1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6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1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15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1" fillId="1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6" fillId="16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4" fillId="1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4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1" fillId="1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5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6" fillId="16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1" fillId="1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16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21" fillId="1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11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8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1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8" fillId="1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6" fillId="1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9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16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1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1" fillId="17" borderId="3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17" borderId="4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1" fillId="0" borderId="0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4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1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4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Status 1" xfId="33"/>
    <cellStyle name="Text 1" xfId="34"/>
    <cellStyle name="Warning 1" xfId="35"/>
    <cellStyle name="Κανονικό 2 3" xfId="36"/>
    <cellStyle name="Κανονικό 3" xfId="37"/>
    <cellStyle name="Κανονικό 4" xfId="3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FCCCC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D302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pane xSplit="5" ySplit="3" topLeftCell="V53" activePane="bottomRight" state="frozen"/>
      <selection pane="topLeft" activeCell="A1" activeCellId="0" sqref="A1"/>
      <selection pane="topRight" activeCell="V1" activeCellId="0" sqref="V1"/>
      <selection pane="bottomLeft" activeCell="A53" activeCellId="0" sqref="A53"/>
      <selection pane="bottomRight" activeCell="A1" activeCellId="0" sqref="A1"/>
    </sheetView>
  </sheetViews>
  <sheetFormatPr defaultColWidth="8.90234375" defaultRowHeight="15" zeroHeight="false" outlineLevelRow="0" outlineLevelCol="0"/>
  <cols>
    <col collapsed="false" customWidth="true" hidden="false" outlineLevel="0" max="1" min="1" style="1" width="10.56"/>
    <col collapsed="false" customWidth="true" hidden="false" outlineLevel="0" max="2" min="2" style="2" width="38.44"/>
    <col collapsed="false" customWidth="true" hidden="false" outlineLevel="0" max="3" min="3" style="3" width="15"/>
    <col collapsed="false" customWidth="true" hidden="false" outlineLevel="0" max="4" min="4" style="3" width="15.44"/>
    <col collapsed="false" customWidth="true" hidden="false" outlineLevel="0" max="5" min="5" style="4" width="17"/>
    <col collapsed="false" customWidth="true" hidden="false" outlineLevel="0" max="6" min="6" style="5" width="27.56"/>
    <col collapsed="false" customWidth="true" hidden="false" outlineLevel="0" max="7" min="7" style="5" width="26.89"/>
    <col collapsed="false" customWidth="true" hidden="false" outlineLevel="0" max="14" min="8" style="5" width="25.56"/>
    <col collapsed="false" customWidth="true" hidden="false" outlineLevel="0" max="17" min="15" style="5" width="25.67"/>
    <col collapsed="false" customWidth="true" hidden="false" outlineLevel="0" max="18" min="18" style="5" width="24.88"/>
    <col collapsed="false" customWidth="true" hidden="false" outlineLevel="0" max="21" min="19" style="6" width="25.33"/>
    <col collapsed="false" customWidth="true" hidden="false" outlineLevel="0" max="22" min="22" style="6" width="25.11"/>
    <col collapsed="false" customWidth="true" hidden="false" outlineLevel="0" max="23" min="23" style="6" width="16.67"/>
    <col collapsed="false" customWidth="true" hidden="false" outlineLevel="0" max="24" min="24" style="7" width="20.33"/>
    <col collapsed="false" customWidth="true" hidden="false" outlineLevel="0" max="25" min="25" style="8" width="16.33"/>
    <col collapsed="false" customWidth="true" hidden="false" outlineLevel="0" max="26" min="26" style="9" width="16.89"/>
    <col collapsed="false" customWidth="true" hidden="false" outlineLevel="0" max="27" min="27" style="9" width="18.56"/>
    <col collapsed="false" customWidth="true" hidden="false" outlineLevel="0" max="28" min="28" style="9" width="9.89"/>
    <col collapsed="false" customWidth="true" hidden="false" outlineLevel="0" max="29" min="29" style="9" width="14.34"/>
    <col collapsed="false" customWidth="true" hidden="false" outlineLevel="0" max="30" min="30" style="9" width="13.01"/>
    <col collapsed="false" customWidth="false" hidden="false" outlineLevel="0" max="1024" min="31" style="9" width="8.89"/>
  </cols>
  <sheetData>
    <row r="1" customFormat="false" ht="36.75" hidden="false" customHeight="true" outlineLevel="0" collapsed="false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="14" customFormat="true" ht="72" hidden="false" customHeight="true" outlineLevel="0" collapsed="false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12" t="s">
        <v>12</v>
      </c>
      <c r="M2" s="12" t="s">
        <v>13</v>
      </c>
      <c r="N2" s="12" t="s">
        <v>14</v>
      </c>
      <c r="O2" s="12" t="s">
        <v>15</v>
      </c>
      <c r="P2" s="12" t="s">
        <v>16</v>
      </c>
      <c r="Q2" s="12" t="s">
        <v>17</v>
      </c>
      <c r="R2" s="12" t="s">
        <v>18</v>
      </c>
      <c r="S2" s="12" t="s">
        <v>19</v>
      </c>
      <c r="T2" s="12" t="s">
        <v>20</v>
      </c>
      <c r="U2" s="12" t="s">
        <v>21</v>
      </c>
      <c r="V2" s="12" t="s">
        <v>22</v>
      </c>
      <c r="W2" s="12" t="s">
        <v>23</v>
      </c>
      <c r="X2" s="12" t="s">
        <v>24</v>
      </c>
      <c r="Y2" s="13" t="s">
        <v>25</v>
      </c>
    </row>
    <row r="3" s="14" customFormat="true" ht="25.65" hidden="false" customHeight="true" outlineLevel="0" collapsed="false">
      <c r="A3" s="15" t="s">
        <v>26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="14" customFormat="true" ht="15" hidden="false" customHeight="false" outlineLevel="0" collapsed="false">
      <c r="A4" s="16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9"/>
      <c r="P4" s="19"/>
      <c r="Q4" s="19"/>
      <c r="R4" s="19"/>
      <c r="S4" s="19"/>
      <c r="T4" s="19"/>
      <c r="U4" s="19"/>
      <c r="V4" s="19"/>
      <c r="W4" s="19"/>
      <c r="X4" s="19"/>
      <c r="Y4" s="20"/>
    </row>
    <row r="5" s="22" customFormat="true" ht="17.4" hidden="false" customHeight="false" outlineLevel="0" collapsed="false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</row>
    <row r="6" s="22" customFormat="true" ht="45" hidden="false" customHeight="false" outlineLevel="0" collapsed="false">
      <c r="A6" s="23" t="n">
        <v>1</v>
      </c>
      <c r="B6" s="24" t="s">
        <v>28</v>
      </c>
      <c r="C6" s="25" t="s">
        <v>29</v>
      </c>
      <c r="D6" s="25" t="s">
        <v>30</v>
      </c>
      <c r="E6" s="26" t="s">
        <v>31</v>
      </c>
      <c r="F6" s="27" t="n">
        <v>560303.2</v>
      </c>
      <c r="G6" s="27" t="n">
        <v>100</v>
      </c>
      <c r="H6" s="27"/>
      <c r="I6" s="27"/>
      <c r="J6" s="27"/>
      <c r="K6" s="27"/>
      <c r="L6" s="27"/>
      <c r="M6" s="27"/>
      <c r="N6" s="27"/>
      <c r="O6" s="27"/>
      <c r="P6" s="27" t="n">
        <v>100</v>
      </c>
      <c r="Q6" s="27"/>
      <c r="R6" s="27"/>
      <c r="S6" s="28"/>
      <c r="T6" s="29"/>
      <c r="U6" s="27"/>
      <c r="V6" s="27" t="n">
        <v>100</v>
      </c>
      <c r="W6" s="30"/>
      <c r="X6" s="31"/>
      <c r="Y6" s="32"/>
    </row>
    <row r="7" s="22" customFormat="true" ht="45" hidden="false" customHeight="false" outlineLevel="0" collapsed="false">
      <c r="A7" s="23" t="n">
        <f aca="false">A6+1</f>
        <v>2</v>
      </c>
      <c r="B7" s="26" t="s">
        <v>32</v>
      </c>
      <c r="C7" s="25" t="s">
        <v>33</v>
      </c>
      <c r="D7" s="25" t="s">
        <v>30</v>
      </c>
      <c r="E7" s="26" t="s">
        <v>31</v>
      </c>
      <c r="F7" s="33" t="n">
        <v>3273729.65</v>
      </c>
      <c r="G7" s="27" t="n">
        <v>100</v>
      </c>
      <c r="H7" s="34"/>
      <c r="I7" s="34"/>
      <c r="J7" s="34"/>
      <c r="K7" s="34"/>
      <c r="L7" s="34"/>
      <c r="M7" s="34"/>
      <c r="N7" s="34"/>
      <c r="O7" s="34"/>
      <c r="P7" s="27" t="n">
        <v>100</v>
      </c>
      <c r="Q7" s="34"/>
      <c r="R7" s="34"/>
      <c r="S7" s="34"/>
      <c r="T7" s="34"/>
      <c r="U7" s="34"/>
      <c r="V7" s="34"/>
      <c r="W7" s="34"/>
      <c r="X7" s="34"/>
      <c r="Y7" s="34"/>
    </row>
    <row r="8" s="22" customFormat="true" ht="60" hidden="false" customHeight="false" outlineLevel="0" collapsed="false">
      <c r="A8" s="23" t="n">
        <f aca="false">A7+1</f>
        <v>3</v>
      </c>
      <c r="B8" s="26" t="s">
        <v>34</v>
      </c>
      <c r="C8" s="25" t="s">
        <v>33</v>
      </c>
      <c r="D8" s="25" t="s">
        <v>30</v>
      </c>
      <c r="E8" s="26" t="s">
        <v>31</v>
      </c>
      <c r="F8" s="33" t="n">
        <v>1580000</v>
      </c>
      <c r="G8" s="27" t="n">
        <v>400000</v>
      </c>
      <c r="H8" s="34"/>
      <c r="I8" s="34"/>
      <c r="J8" s="34"/>
      <c r="K8" s="34"/>
      <c r="L8" s="34"/>
      <c r="M8" s="34"/>
      <c r="N8" s="34"/>
      <c r="O8" s="34"/>
      <c r="P8" s="27" t="n">
        <v>400000</v>
      </c>
      <c r="Q8" s="34"/>
      <c r="R8" s="34"/>
      <c r="S8" s="34"/>
      <c r="T8" s="34"/>
      <c r="U8" s="34"/>
      <c r="V8" s="34"/>
      <c r="W8" s="34"/>
      <c r="X8" s="34"/>
      <c r="Y8" s="34"/>
    </row>
    <row r="9" s="22" customFormat="true" ht="60" hidden="false" customHeight="false" outlineLevel="0" collapsed="false">
      <c r="A9" s="23" t="n">
        <f aca="false">A8+1</f>
        <v>4</v>
      </c>
      <c r="B9" s="26" t="s">
        <v>35</v>
      </c>
      <c r="C9" s="25" t="s">
        <v>33</v>
      </c>
      <c r="D9" s="25" t="s">
        <v>30</v>
      </c>
      <c r="E9" s="26" t="s">
        <v>31</v>
      </c>
      <c r="F9" s="33" t="n">
        <v>2000000</v>
      </c>
      <c r="G9" s="27" t="n">
        <v>100</v>
      </c>
      <c r="H9" s="34"/>
      <c r="I9" s="34"/>
      <c r="J9" s="34"/>
      <c r="K9" s="34"/>
      <c r="L9" s="34"/>
      <c r="M9" s="34"/>
      <c r="N9" s="34"/>
      <c r="O9" s="34"/>
      <c r="P9" s="27" t="n">
        <v>100</v>
      </c>
      <c r="Q9" s="34"/>
      <c r="R9" s="34"/>
      <c r="S9" s="34"/>
      <c r="T9" s="34"/>
      <c r="U9" s="34"/>
      <c r="V9" s="34"/>
      <c r="W9" s="34"/>
      <c r="X9" s="34"/>
      <c r="Y9" s="34"/>
    </row>
    <row r="10" s="22" customFormat="true" ht="60" hidden="false" customHeight="false" outlineLevel="0" collapsed="false">
      <c r="A10" s="23" t="n">
        <f aca="false">A9+1</f>
        <v>5</v>
      </c>
      <c r="B10" s="35" t="s">
        <v>36</v>
      </c>
      <c r="C10" s="25" t="s">
        <v>33</v>
      </c>
      <c r="D10" s="25" t="s">
        <v>30</v>
      </c>
      <c r="E10" s="26" t="s">
        <v>31</v>
      </c>
      <c r="F10" s="33" t="n">
        <v>3400000</v>
      </c>
      <c r="G10" s="27" t="n">
        <v>100</v>
      </c>
      <c r="H10" s="34"/>
      <c r="I10" s="34"/>
      <c r="J10" s="34"/>
      <c r="K10" s="34"/>
      <c r="L10" s="34"/>
      <c r="M10" s="34"/>
      <c r="N10" s="34"/>
      <c r="O10" s="34"/>
      <c r="P10" s="27" t="n">
        <v>100</v>
      </c>
      <c r="Q10" s="34"/>
      <c r="R10" s="34"/>
      <c r="S10" s="34"/>
      <c r="T10" s="34"/>
      <c r="U10" s="34"/>
      <c r="V10" s="34"/>
      <c r="W10" s="34"/>
      <c r="X10" s="34"/>
      <c r="Y10" s="34"/>
    </row>
    <row r="11" s="22" customFormat="true" ht="30" hidden="false" customHeight="false" outlineLevel="0" collapsed="false">
      <c r="A11" s="23" t="n">
        <f aca="false">A10+1</f>
        <v>6</v>
      </c>
      <c r="B11" s="26" t="s">
        <v>37</v>
      </c>
      <c r="C11" s="25" t="s">
        <v>33</v>
      </c>
      <c r="D11" s="25" t="s">
        <v>30</v>
      </c>
      <c r="E11" s="26" t="s">
        <v>31</v>
      </c>
      <c r="F11" s="33" t="n">
        <v>600000</v>
      </c>
      <c r="G11" s="27" t="n">
        <v>100</v>
      </c>
      <c r="H11" s="34"/>
      <c r="I11" s="34"/>
      <c r="J11" s="34"/>
      <c r="K11" s="34"/>
      <c r="L11" s="34"/>
      <c r="M11" s="34"/>
      <c r="N11" s="34"/>
      <c r="O11" s="34"/>
      <c r="P11" s="27" t="n">
        <v>100</v>
      </c>
      <c r="Q11" s="34"/>
      <c r="R11" s="34"/>
      <c r="S11" s="34"/>
      <c r="T11" s="34"/>
      <c r="U11" s="34"/>
      <c r="V11" s="34"/>
      <c r="W11" s="34"/>
      <c r="X11" s="34"/>
      <c r="Y11" s="34"/>
    </row>
    <row r="12" s="22" customFormat="true" ht="30" hidden="false" customHeight="false" outlineLevel="0" collapsed="false">
      <c r="A12" s="23" t="n">
        <f aca="false">A11+1</f>
        <v>7</v>
      </c>
      <c r="B12" s="26" t="s">
        <v>38</v>
      </c>
      <c r="C12" s="25" t="s">
        <v>33</v>
      </c>
      <c r="D12" s="25" t="s">
        <v>30</v>
      </c>
      <c r="E12" s="26" t="s">
        <v>31</v>
      </c>
      <c r="F12" s="33" t="n">
        <v>550000</v>
      </c>
      <c r="G12" s="27" t="n">
        <v>150000</v>
      </c>
      <c r="H12" s="34"/>
      <c r="I12" s="34"/>
      <c r="J12" s="34"/>
      <c r="K12" s="34"/>
      <c r="L12" s="34"/>
      <c r="M12" s="34"/>
      <c r="N12" s="34"/>
      <c r="O12" s="34"/>
      <c r="P12" s="27" t="n">
        <v>150000</v>
      </c>
      <c r="Q12" s="34"/>
      <c r="R12" s="34"/>
      <c r="S12" s="34"/>
      <c r="T12" s="34"/>
      <c r="U12" s="34"/>
      <c r="V12" s="34"/>
      <c r="W12" s="34"/>
      <c r="X12" s="34"/>
      <c r="Y12" s="34"/>
    </row>
    <row r="13" s="22" customFormat="true" ht="30" hidden="false" customHeight="false" outlineLevel="0" collapsed="false">
      <c r="A13" s="23" t="n">
        <f aca="false">A12+1</f>
        <v>8</v>
      </c>
      <c r="B13" s="26" t="s">
        <v>39</v>
      </c>
      <c r="C13" s="25" t="s">
        <v>33</v>
      </c>
      <c r="D13" s="25" t="s">
        <v>30</v>
      </c>
      <c r="E13" s="26" t="s">
        <v>31</v>
      </c>
      <c r="F13" s="33" t="n">
        <v>1000000</v>
      </c>
      <c r="G13" s="27" t="n">
        <v>100</v>
      </c>
      <c r="H13" s="34"/>
      <c r="I13" s="34"/>
      <c r="J13" s="34"/>
      <c r="K13" s="34"/>
      <c r="L13" s="34"/>
      <c r="M13" s="34"/>
      <c r="N13" s="34"/>
      <c r="O13" s="34"/>
      <c r="P13" s="27" t="n">
        <v>100</v>
      </c>
      <c r="Q13" s="34"/>
      <c r="R13" s="34"/>
      <c r="S13" s="34"/>
      <c r="T13" s="34"/>
      <c r="U13" s="34"/>
      <c r="V13" s="34"/>
      <c r="W13" s="34"/>
      <c r="X13" s="34"/>
      <c r="Y13" s="34"/>
    </row>
    <row r="14" s="22" customFormat="true" ht="30" hidden="false" customHeight="false" outlineLevel="0" collapsed="false">
      <c r="A14" s="23" t="n">
        <f aca="false">A13+1</f>
        <v>9</v>
      </c>
      <c r="B14" s="24" t="s">
        <v>40</v>
      </c>
      <c r="C14" s="25" t="s">
        <v>33</v>
      </c>
      <c r="D14" s="25" t="s">
        <v>30</v>
      </c>
      <c r="E14" s="26" t="s">
        <v>31</v>
      </c>
      <c r="F14" s="27" t="n">
        <v>1900000</v>
      </c>
      <c r="G14" s="27" t="n">
        <v>100</v>
      </c>
      <c r="H14" s="27"/>
      <c r="I14" s="27"/>
      <c r="J14" s="27"/>
      <c r="K14" s="27"/>
      <c r="L14" s="27"/>
      <c r="M14" s="27"/>
      <c r="N14" s="27"/>
      <c r="O14" s="27"/>
      <c r="P14" s="27" t="n">
        <v>100</v>
      </c>
      <c r="Q14" s="27"/>
      <c r="R14" s="27"/>
      <c r="S14" s="28"/>
      <c r="T14" s="29"/>
      <c r="U14" s="27"/>
      <c r="V14" s="27"/>
      <c r="W14" s="30"/>
      <c r="X14" s="31"/>
      <c r="Y14" s="32"/>
    </row>
    <row r="15" s="22" customFormat="true" ht="51" hidden="false" customHeight="true" outlineLevel="0" collapsed="false">
      <c r="A15" s="23"/>
      <c r="B15" s="36" t="s">
        <v>41</v>
      </c>
      <c r="C15" s="25" t="s">
        <v>33</v>
      </c>
      <c r="D15" s="25" t="s">
        <v>30</v>
      </c>
      <c r="E15" s="26" t="s">
        <v>31</v>
      </c>
      <c r="F15" s="27" t="n">
        <v>1500000</v>
      </c>
      <c r="G15" s="27" t="n">
        <v>500000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8"/>
      <c r="T15" s="29"/>
      <c r="U15" s="27"/>
      <c r="V15" s="27" t="n">
        <v>500000</v>
      </c>
      <c r="W15" s="37" t="s">
        <v>42</v>
      </c>
      <c r="X15" s="31"/>
      <c r="Y15" s="32"/>
    </row>
    <row r="16" s="22" customFormat="true" ht="118.8" hidden="false" customHeight="false" outlineLevel="0" collapsed="false">
      <c r="A16" s="23"/>
      <c r="B16" s="38" t="s">
        <v>43</v>
      </c>
      <c r="C16" s="25" t="s">
        <v>33</v>
      </c>
      <c r="D16" s="25" t="s">
        <v>30</v>
      </c>
      <c r="E16" s="26" t="s">
        <v>31</v>
      </c>
      <c r="F16" s="27" t="n">
        <v>5000000</v>
      </c>
      <c r="G16" s="27" t="n">
        <v>500000</v>
      </c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8"/>
      <c r="T16" s="29"/>
      <c r="U16" s="27"/>
      <c r="V16" s="27" t="n">
        <v>500000</v>
      </c>
      <c r="W16" s="37" t="s">
        <v>44</v>
      </c>
      <c r="X16" s="39"/>
      <c r="Y16" s="32"/>
    </row>
    <row r="17" s="22" customFormat="true" ht="118.8" hidden="false" customHeight="false" outlineLevel="0" collapsed="false">
      <c r="A17" s="23"/>
      <c r="B17" s="38" t="s">
        <v>45</v>
      </c>
      <c r="C17" s="25" t="s">
        <v>33</v>
      </c>
      <c r="D17" s="25" t="s">
        <v>30</v>
      </c>
      <c r="E17" s="26" t="s">
        <v>31</v>
      </c>
      <c r="F17" s="27" t="n">
        <v>5000000</v>
      </c>
      <c r="G17" s="27" t="n">
        <v>500000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8"/>
      <c r="T17" s="29"/>
      <c r="U17" s="27"/>
      <c r="V17" s="27" t="n">
        <v>500000</v>
      </c>
      <c r="W17" s="37" t="s">
        <v>44</v>
      </c>
      <c r="X17" s="31"/>
      <c r="Y17" s="32"/>
    </row>
    <row r="18" s="22" customFormat="true" ht="118.8" hidden="false" customHeight="false" outlineLevel="0" collapsed="false">
      <c r="A18" s="23"/>
      <c r="B18" s="38" t="s">
        <v>46</v>
      </c>
      <c r="C18" s="25" t="s">
        <v>33</v>
      </c>
      <c r="D18" s="25" t="s">
        <v>30</v>
      </c>
      <c r="E18" s="26" t="s">
        <v>31</v>
      </c>
      <c r="F18" s="27" t="n">
        <v>150000</v>
      </c>
      <c r="G18" s="27" t="n">
        <v>150000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8"/>
      <c r="T18" s="29"/>
      <c r="U18" s="27"/>
      <c r="V18" s="27" t="n">
        <v>150000</v>
      </c>
      <c r="W18" s="37" t="s">
        <v>44</v>
      </c>
      <c r="X18" s="31"/>
      <c r="Y18" s="32"/>
    </row>
    <row r="19" s="22" customFormat="true" ht="118.8" hidden="false" customHeight="false" outlineLevel="0" collapsed="false">
      <c r="A19" s="23"/>
      <c r="B19" s="38" t="s">
        <v>47</v>
      </c>
      <c r="C19" s="25" t="s">
        <v>33</v>
      </c>
      <c r="D19" s="25" t="s">
        <v>30</v>
      </c>
      <c r="E19" s="26" t="s">
        <v>31</v>
      </c>
      <c r="F19" s="27" t="n">
        <v>50000</v>
      </c>
      <c r="G19" s="27" t="n">
        <v>50000</v>
      </c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  <c r="T19" s="29"/>
      <c r="U19" s="27"/>
      <c r="V19" s="27" t="n">
        <v>50000</v>
      </c>
      <c r="W19" s="37" t="s">
        <v>44</v>
      </c>
      <c r="X19" s="31"/>
      <c r="Y19" s="32"/>
    </row>
    <row r="20" s="22" customFormat="true" ht="45" hidden="false" customHeight="false" outlineLevel="0" collapsed="false">
      <c r="A20" s="23" t="n">
        <f aca="false">A14+1</f>
        <v>10</v>
      </c>
      <c r="B20" s="24" t="s">
        <v>48</v>
      </c>
      <c r="C20" s="25" t="s">
        <v>33</v>
      </c>
      <c r="D20" s="25" t="s">
        <v>30</v>
      </c>
      <c r="E20" s="26" t="s">
        <v>31</v>
      </c>
      <c r="F20" s="27" t="n">
        <v>2000000</v>
      </c>
      <c r="G20" s="27" t="n">
        <v>100</v>
      </c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8"/>
      <c r="T20" s="29"/>
      <c r="U20" s="27"/>
      <c r="V20" s="27" t="n">
        <v>100</v>
      </c>
      <c r="W20" s="30"/>
      <c r="X20" s="31"/>
      <c r="Y20" s="32"/>
    </row>
    <row r="21" customFormat="false" ht="30" hidden="false" customHeight="false" outlineLevel="0" collapsed="false">
      <c r="A21" s="23" t="n">
        <f aca="false">A20+1</f>
        <v>11</v>
      </c>
      <c r="B21" s="40" t="s">
        <v>49</v>
      </c>
      <c r="C21" s="25" t="s">
        <v>33</v>
      </c>
      <c r="D21" s="25" t="s">
        <v>30</v>
      </c>
      <c r="E21" s="26" t="s">
        <v>31</v>
      </c>
      <c r="F21" s="33" t="n">
        <v>6704932.46</v>
      </c>
      <c r="G21" s="27" t="n">
        <v>100</v>
      </c>
      <c r="H21" s="33"/>
      <c r="I21" s="41"/>
      <c r="J21" s="27"/>
      <c r="K21" s="27"/>
      <c r="L21" s="27"/>
      <c r="M21" s="33"/>
      <c r="N21" s="33"/>
      <c r="O21" s="42"/>
      <c r="P21" s="42"/>
      <c r="Q21" s="42"/>
      <c r="R21" s="33"/>
      <c r="S21" s="43"/>
      <c r="T21" s="27" t="n">
        <v>100</v>
      </c>
      <c r="U21" s="43"/>
      <c r="V21" s="43"/>
      <c r="W21" s="43"/>
      <c r="X21" s="31"/>
      <c r="Y21" s="32"/>
    </row>
    <row r="22" customFormat="false" ht="30" hidden="false" customHeight="false" outlineLevel="0" collapsed="false">
      <c r="A22" s="23" t="n">
        <f aca="false">A21+1</f>
        <v>12</v>
      </c>
      <c r="B22" s="40" t="s">
        <v>50</v>
      </c>
      <c r="C22" s="25" t="s">
        <v>33</v>
      </c>
      <c r="D22" s="25" t="s">
        <v>30</v>
      </c>
      <c r="E22" s="26" t="s">
        <v>31</v>
      </c>
      <c r="F22" s="33" t="n">
        <v>3532720.6</v>
      </c>
      <c r="G22" s="27" t="n">
        <v>100</v>
      </c>
      <c r="H22" s="33"/>
      <c r="I22" s="33"/>
      <c r="J22" s="33"/>
      <c r="K22" s="33"/>
      <c r="L22" s="33"/>
      <c r="M22" s="33"/>
      <c r="N22" s="33"/>
      <c r="O22" s="42"/>
      <c r="P22" s="42"/>
      <c r="Q22" s="42"/>
      <c r="R22" s="33"/>
      <c r="S22" s="43"/>
      <c r="T22" s="27" t="n">
        <v>100</v>
      </c>
      <c r="U22" s="43"/>
      <c r="V22" s="43"/>
      <c r="W22" s="43"/>
      <c r="X22" s="31"/>
      <c r="Y22" s="32"/>
    </row>
    <row r="23" customFormat="false" ht="60" hidden="false" customHeight="false" outlineLevel="0" collapsed="false">
      <c r="A23" s="23" t="n">
        <f aca="false">A22+1</f>
        <v>13</v>
      </c>
      <c r="B23" s="40" t="s">
        <v>51</v>
      </c>
      <c r="C23" s="25" t="s">
        <v>33</v>
      </c>
      <c r="D23" s="25" t="s">
        <v>30</v>
      </c>
      <c r="E23" s="26" t="s">
        <v>31</v>
      </c>
      <c r="F23" s="33" t="n">
        <v>1050000</v>
      </c>
      <c r="G23" s="27" t="n">
        <v>100</v>
      </c>
      <c r="H23" s="33"/>
      <c r="I23" s="33"/>
      <c r="J23" s="33"/>
      <c r="K23" s="33"/>
      <c r="L23" s="33"/>
      <c r="M23" s="33"/>
      <c r="N23" s="33"/>
      <c r="O23" s="42"/>
      <c r="P23" s="42"/>
      <c r="Q23" s="42"/>
      <c r="R23" s="33"/>
      <c r="S23" s="43"/>
      <c r="T23" s="27" t="n">
        <v>100</v>
      </c>
      <c r="U23" s="43"/>
      <c r="V23" s="43"/>
      <c r="W23" s="43"/>
      <c r="X23" s="31"/>
      <c r="Y23" s="32"/>
    </row>
    <row r="24" customFormat="false" ht="46.8" hidden="false" customHeight="false" outlineLevel="0" collapsed="false">
      <c r="A24" s="23" t="n">
        <f aca="false">A23+1</f>
        <v>14</v>
      </c>
      <c r="B24" s="40" t="s">
        <v>52</v>
      </c>
      <c r="C24" s="25" t="s">
        <v>33</v>
      </c>
      <c r="D24" s="25" t="s">
        <v>30</v>
      </c>
      <c r="E24" s="26" t="s">
        <v>31</v>
      </c>
      <c r="F24" s="33" t="n">
        <v>1687000</v>
      </c>
      <c r="G24" s="27" t="n">
        <v>100</v>
      </c>
      <c r="H24" s="33"/>
      <c r="I24" s="33"/>
      <c r="J24" s="33"/>
      <c r="K24" s="33"/>
      <c r="L24" s="33"/>
      <c r="M24" s="33"/>
      <c r="N24" s="33"/>
      <c r="O24" s="42"/>
      <c r="P24" s="42"/>
      <c r="Q24" s="42"/>
      <c r="R24" s="33"/>
      <c r="S24" s="43"/>
      <c r="T24" s="27" t="n">
        <v>100</v>
      </c>
      <c r="U24" s="43"/>
      <c r="V24" s="43"/>
      <c r="W24" s="43"/>
      <c r="X24" s="31"/>
      <c r="Y24" s="32"/>
    </row>
    <row r="25" customFormat="false" ht="30" hidden="false" customHeight="false" outlineLevel="0" collapsed="false">
      <c r="A25" s="23" t="n">
        <f aca="false">A24+1</f>
        <v>15</v>
      </c>
      <c r="B25" s="40" t="s">
        <v>53</v>
      </c>
      <c r="C25" s="25" t="s">
        <v>33</v>
      </c>
      <c r="D25" s="25" t="s">
        <v>30</v>
      </c>
      <c r="E25" s="26" t="s">
        <v>31</v>
      </c>
      <c r="F25" s="33" t="n">
        <v>1630000</v>
      </c>
      <c r="G25" s="27" t="n">
        <v>100</v>
      </c>
      <c r="H25" s="33"/>
      <c r="I25" s="33"/>
      <c r="J25" s="33"/>
      <c r="K25" s="33"/>
      <c r="L25" s="33"/>
      <c r="M25" s="33"/>
      <c r="N25" s="33"/>
      <c r="O25" s="42"/>
      <c r="P25" s="42"/>
      <c r="Q25" s="42"/>
      <c r="R25" s="33"/>
      <c r="S25" s="43"/>
      <c r="T25" s="27" t="n">
        <v>100</v>
      </c>
      <c r="U25" s="43"/>
      <c r="V25" s="43"/>
      <c r="W25" s="43"/>
      <c r="X25" s="31"/>
      <c r="Y25" s="32"/>
    </row>
    <row r="26" customFormat="false" ht="45" hidden="false" customHeight="false" outlineLevel="0" collapsed="false">
      <c r="A26" s="23" t="n">
        <f aca="false">A25+1</f>
        <v>16</v>
      </c>
      <c r="B26" s="40" t="s">
        <v>54</v>
      </c>
      <c r="C26" s="25" t="s">
        <v>29</v>
      </c>
      <c r="D26" s="25" t="s">
        <v>30</v>
      </c>
      <c r="E26" s="26" t="s">
        <v>31</v>
      </c>
      <c r="F26" s="33" t="n">
        <v>158681.8</v>
      </c>
      <c r="G26" s="27" t="n">
        <v>100</v>
      </c>
      <c r="H26" s="33"/>
      <c r="I26" s="33"/>
      <c r="J26" s="33"/>
      <c r="K26" s="33"/>
      <c r="L26" s="33"/>
      <c r="M26" s="33"/>
      <c r="N26" s="33"/>
      <c r="O26" s="42"/>
      <c r="P26" s="42"/>
      <c r="Q26" s="42"/>
      <c r="R26" s="33"/>
      <c r="S26" s="43"/>
      <c r="T26" s="27" t="n">
        <v>100</v>
      </c>
      <c r="U26" s="43" t="s">
        <v>55</v>
      </c>
      <c r="V26" s="43"/>
      <c r="W26" s="43"/>
      <c r="X26" s="31"/>
      <c r="Y26" s="32"/>
    </row>
    <row r="27" customFormat="false" ht="30" hidden="false" customHeight="false" outlineLevel="0" collapsed="false">
      <c r="A27" s="23" t="n">
        <f aca="false">A26+1</f>
        <v>17</v>
      </c>
      <c r="B27" s="40" t="s">
        <v>56</v>
      </c>
      <c r="C27" s="25" t="s">
        <v>29</v>
      </c>
      <c r="D27" s="25" t="s">
        <v>30</v>
      </c>
      <c r="E27" s="26" t="s">
        <v>31</v>
      </c>
      <c r="F27" s="44" t="n">
        <v>375474.9</v>
      </c>
      <c r="G27" s="27" t="n">
        <v>100</v>
      </c>
      <c r="H27" s="33"/>
      <c r="I27" s="33"/>
      <c r="J27" s="33"/>
      <c r="K27" s="33"/>
      <c r="L27" s="33"/>
      <c r="M27" s="33"/>
      <c r="N27" s="33"/>
      <c r="O27" s="42"/>
      <c r="P27" s="42"/>
      <c r="Q27" s="42"/>
      <c r="R27" s="33"/>
      <c r="S27" s="43"/>
      <c r="T27" s="27" t="n">
        <v>100</v>
      </c>
      <c r="U27" s="43"/>
      <c r="V27" s="43"/>
      <c r="W27" s="43"/>
      <c r="X27" s="31"/>
      <c r="Y27" s="32"/>
    </row>
    <row r="28" customFormat="false" ht="46.8" hidden="false" customHeight="false" outlineLevel="0" collapsed="false">
      <c r="A28" s="23" t="n">
        <f aca="false">A27+1</f>
        <v>18</v>
      </c>
      <c r="B28" s="40" t="s">
        <v>57</v>
      </c>
      <c r="C28" s="25" t="s">
        <v>33</v>
      </c>
      <c r="D28" s="25" t="s">
        <v>30</v>
      </c>
      <c r="E28" s="26" t="s">
        <v>31</v>
      </c>
      <c r="F28" s="33" t="n">
        <v>110000</v>
      </c>
      <c r="G28" s="27" t="n">
        <v>100</v>
      </c>
      <c r="H28" s="33"/>
      <c r="I28" s="33"/>
      <c r="J28" s="33"/>
      <c r="K28" s="33"/>
      <c r="L28" s="33"/>
      <c r="M28" s="33"/>
      <c r="N28" s="33"/>
      <c r="O28" s="42"/>
      <c r="P28" s="42"/>
      <c r="Q28" s="42"/>
      <c r="R28" s="33"/>
      <c r="S28" s="43"/>
      <c r="T28" s="27" t="n">
        <v>100</v>
      </c>
      <c r="U28" s="43"/>
      <c r="V28" s="43"/>
      <c r="W28" s="43"/>
      <c r="X28" s="31"/>
      <c r="Y28" s="32"/>
    </row>
    <row r="29" customFormat="false" ht="30" hidden="false" customHeight="false" outlineLevel="0" collapsed="false">
      <c r="A29" s="23" t="n">
        <f aca="false">A28+1</f>
        <v>19</v>
      </c>
      <c r="B29" s="40" t="s">
        <v>58</v>
      </c>
      <c r="C29" s="25" t="s">
        <v>33</v>
      </c>
      <c r="D29" s="25" t="s">
        <v>30</v>
      </c>
      <c r="E29" s="26" t="s">
        <v>31</v>
      </c>
      <c r="F29" s="33" t="n">
        <v>62000</v>
      </c>
      <c r="G29" s="27" t="n">
        <v>100</v>
      </c>
      <c r="H29" s="33"/>
      <c r="I29" s="33"/>
      <c r="J29" s="33"/>
      <c r="K29" s="33"/>
      <c r="L29" s="33"/>
      <c r="M29" s="33"/>
      <c r="N29" s="33"/>
      <c r="O29" s="42"/>
      <c r="P29" s="42"/>
      <c r="Q29" s="42"/>
      <c r="R29" s="33"/>
      <c r="S29" s="43"/>
      <c r="T29" s="27" t="n">
        <v>100</v>
      </c>
      <c r="U29" s="43"/>
      <c r="V29" s="43"/>
      <c r="W29" s="43"/>
      <c r="X29" s="31"/>
      <c r="Y29" s="32"/>
    </row>
    <row r="30" customFormat="false" ht="45" hidden="false" customHeight="false" outlineLevel="0" collapsed="false">
      <c r="A30" s="23" t="n">
        <f aca="false">A29+1</f>
        <v>20</v>
      </c>
      <c r="B30" s="40" t="s">
        <v>59</v>
      </c>
      <c r="C30" s="25" t="s">
        <v>29</v>
      </c>
      <c r="D30" s="25" t="s">
        <v>30</v>
      </c>
      <c r="E30" s="26" t="s">
        <v>31</v>
      </c>
      <c r="F30" s="33" t="n">
        <v>1358871.26</v>
      </c>
      <c r="G30" s="27" t="n">
        <v>100</v>
      </c>
      <c r="H30" s="33"/>
      <c r="I30" s="33"/>
      <c r="J30" s="33"/>
      <c r="K30" s="33"/>
      <c r="L30" s="33"/>
      <c r="M30" s="33"/>
      <c r="N30" s="33"/>
      <c r="O30" s="42"/>
      <c r="P30" s="42"/>
      <c r="Q30" s="42"/>
      <c r="R30" s="33"/>
      <c r="S30" s="43"/>
      <c r="T30" s="27" t="n">
        <v>100</v>
      </c>
      <c r="U30" s="43"/>
      <c r="V30" s="43"/>
      <c r="W30" s="43"/>
      <c r="X30" s="31"/>
      <c r="Y30" s="32"/>
    </row>
    <row r="31" customFormat="false" ht="45" hidden="false" customHeight="false" outlineLevel="0" collapsed="false">
      <c r="A31" s="23" t="n">
        <f aca="false">A30+1</f>
        <v>21</v>
      </c>
      <c r="B31" s="40" t="s">
        <v>60</v>
      </c>
      <c r="C31" s="25" t="s">
        <v>33</v>
      </c>
      <c r="D31" s="25" t="s">
        <v>30</v>
      </c>
      <c r="E31" s="26" t="s">
        <v>31</v>
      </c>
      <c r="F31" s="33" t="n">
        <v>9541800</v>
      </c>
      <c r="G31" s="27" t="n">
        <v>100</v>
      </c>
      <c r="H31" s="33"/>
      <c r="I31" s="33"/>
      <c r="J31" s="33"/>
      <c r="K31" s="33"/>
      <c r="L31" s="33"/>
      <c r="M31" s="33"/>
      <c r="N31" s="33"/>
      <c r="O31" s="42"/>
      <c r="P31" s="42"/>
      <c r="Q31" s="42"/>
      <c r="R31" s="33"/>
      <c r="S31" s="43"/>
      <c r="T31" s="27" t="n">
        <v>100</v>
      </c>
      <c r="U31" s="43"/>
      <c r="V31" s="43"/>
      <c r="W31" s="43"/>
      <c r="X31" s="31"/>
      <c r="Y31" s="32"/>
    </row>
    <row r="32" s="22" customFormat="true" ht="60" hidden="false" customHeight="false" outlineLevel="0" collapsed="false">
      <c r="A32" s="23" t="n">
        <f aca="false">A31+1</f>
        <v>22</v>
      </c>
      <c r="B32" s="24" t="s">
        <v>61</v>
      </c>
      <c r="C32" s="25" t="s">
        <v>33</v>
      </c>
      <c r="D32" s="25" t="s">
        <v>30</v>
      </c>
      <c r="E32" s="26" t="s">
        <v>31</v>
      </c>
      <c r="F32" s="27" t="n">
        <v>530000</v>
      </c>
      <c r="G32" s="27" t="n">
        <v>530000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9"/>
      <c r="S32" s="29"/>
      <c r="T32" s="29"/>
      <c r="U32" s="29"/>
      <c r="V32" s="27" t="n">
        <v>530000</v>
      </c>
      <c r="W32" s="45" t="s">
        <v>62</v>
      </c>
      <c r="X32" s="46"/>
      <c r="Y32" s="32" t="s">
        <v>63</v>
      </c>
    </row>
    <row r="33" s="22" customFormat="true" ht="70.5" hidden="false" customHeight="true" outlineLevel="0" collapsed="false">
      <c r="A33" s="23" t="n">
        <f aca="false">A32+1</f>
        <v>23</v>
      </c>
      <c r="B33" s="26" t="s">
        <v>64</v>
      </c>
      <c r="C33" s="25" t="s">
        <v>33</v>
      </c>
      <c r="D33" s="25" t="s">
        <v>30</v>
      </c>
      <c r="E33" s="26" t="s">
        <v>31</v>
      </c>
      <c r="F33" s="27" t="n">
        <v>2600000</v>
      </c>
      <c r="G33" s="27" t="n">
        <v>100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9"/>
      <c r="T33" s="29"/>
      <c r="U33" s="29"/>
      <c r="V33" s="27" t="n">
        <v>100</v>
      </c>
      <c r="W33" s="47" t="s">
        <v>65</v>
      </c>
      <c r="X33" s="48"/>
      <c r="Y33" s="32"/>
    </row>
    <row r="34" s="22" customFormat="true" ht="70.5" hidden="false" customHeight="true" outlineLevel="0" collapsed="false">
      <c r="A34" s="23" t="n">
        <f aca="false">A33+1</f>
        <v>24</v>
      </c>
      <c r="B34" s="36" t="s">
        <v>66</v>
      </c>
      <c r="C34" s="25" t="s">
        <v>33</v>
      </c>
      <c r="D34" s="25" t="s">
        <v>30</v>
      </c>
      <c r="E34" s="26" t="s">
        <v>31</v>
      </c>
      <c r="F34" s="27" t="n">
        <v>250000</v>
      </c>
      <c r="G34" s="27" t="n">
        <v>250000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9"/>
      <c r="T34" s="29"/>
      <c r="U34" s="29"/>
      <c r="V34" s="27" t="n">
        <v>250000</v>
      </c>
      <c r="W34" s="37" t="s">
        <v>67</v>
      </c>
      <c r="X34" s="48"/>
      <c r="Y34" s="32" t="s">
        <v>68</v>
      </c>
    </row>
    <row r="35" s="22" customFormat="true" ht="70.5" hidden="false" customHeight="true" outlineLevel="0" collapsed="false">
      <c r="A35" s="23" t="n">
        <f aca="false">A34+1</f>
        <v>25</v>
      </c>
      <c r="B35" s="26" t="s">
        <v>69</v>
      </c>
      <c r="C35" s="25" t="s">
        <v>33</v>
      </c>
      <c r="D35" s="25" t="s">
        <v>30</v>
      </c>
      <c r="E35" s="26" t="s">
        <v>31</v>
      </c>
      <c r="F35" s="27" t="n">
        <v>190000</v>
      </c>
      <c r="G35" s="27" t="n">
        <v>190000</v>
      </c>
      <c r="H35" s="27"/>
      <c r="I35" s="27"/>
      <c r="J35" s="27" t="n">
        <v>140000</v>
      </c>
      <c r="K35" s="27"/>
      <c r="L35" s="27"/>
      <c r="M35" s="27"/>
      <c r="N35" s="27"/>
      <c r="O35" s="27"/>
      <c r="P35" s="27"/>
      <c r="Q35" s="27"/>
      <c r="R35" s="27" t="n">
        <v>50000</v>
      </c>
      <c r="S35" s="29"/>
      <c r="T35" s="29"/>
      <c r="U35" s="29"/>
      <c r="V35" s="27"/>
      <c r="W35" s="47"/>
      <c r="X35" s="48"/>
      <c r="Y35" s="32" t="s">
        <v>70</v>
      </c>
    </row>
    <row r="36" s="22" customFormat="true" ht="70.5" hidden="false" customHeight="true" outlineLevel="0" collapsed="false">
      <c r="A36" s="23" t="n">
        <f aca="false">A35+1</f>
        <v>26</v>
      </c>
      <c r="B36" s="26" t="s">
        <v>71</v>
      </c>
      <c r="C36" s="25" t="s">
        <v>33</v>
      </c>
      <c r="D36" s="25" t="s">
        <v>30</v>
      </c>
      <c r="E36" s="26" t="s">
        <v>31</v>
      </c>
      <c r="F36" s="27" t="n">
        <v>200000</v>
      </c>
      <c r="G36" s="27" t="n">
        <v>200000</v>
      </c>
      <c r="H36" s="27"/>
      <c r="I36" s="27" t="n">
        <v>50000</v>
      </c>
      <c r="J36" s="27" t="n">
        <v>100000</v>
      </c>
      <c r="K36" s="27"/>
      <c r="L36" s="27"/>
      <c r="M36" s="27"/>
      <c r="N36" s="27"/>
      <c r="O36" s="27"/>
      <c r="P36" s="27"/>
      <c r="Q36" s="27"/>
      <c r="R36" s="27" t="n">
        <v>50000</v>
      </c>
      <c r="S36" s="29"/>
      <c r="T36" s="29"/>
      <c r="U36" s="29"/>
      <c r="V36" s="27"/>
      <c r="W36" s="47"/>
      <c r="X36" s="48"/>
      <c r="Y36" s="32" t="s">
        <v>72</v>
      </c>
    </row>
    <row r="37" customFormat="false" ht="54" hidden="false" customHeight="true" outlineLevel="0" collapsed="false">
      <c r="A37" s="23" t="n">
        <f aca="false">A36+1</f>
        <v>27</v>
      </c>
      <c r="B37" s="26" t="s">
        <v>73</v>
      </c>
      <c r="C37" s="25" t="s">
        <v>33</v>
      </c>
      <c r="D37" s="25" t="s">
        <v>30</v>
      </c>
      <c r="E37" s="26" t="s">
        <v>31</v>
      </c>
      <c r="F37" s="33" t="n">
        <v>450000</v>
      </c>
      <c r="G37" s="27" t="n">
        <v>106000</v>
      </c>
      <c r="H37" s="27"/>
      <c r="I37" s="27"/>
      <c r="J37" s="27" t="n">
        <v>106000</v>
      </c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47"/>
      <c r="W37" s="47"/>
      <c r="X37" s="49"/>
      <c r="Y37" s="32" t="s">
        <v>74</v>
      </c>
    </row>
    <row r="38" customFormat="false" ht="45" hidden="false" customHeight="false" outlineLevel="0" collapsed="false">
      <c r="A38" s="23" t="n">
        <f aca="false">A37+1</f>
        <v>28</v>
      </c>
      <c r="B38" s="26" t="s">
        <v>75</v>
      </c>
      <c r="C38" s="25" t="s">
        <v>33</v>
      </c>
      <c r="D38" s="25" t="s">
        <v>30</v>
      </c>
      <c r="E38" s="26" t="s">
        <v>31</v>
      </c>
      <c r="F38" s="33" t="n">
        <v>375000</v>
      </c>
      <c r="G38" s="27" t="n">
        <v>80000</v>
      </c>
      <c r="H38" s="33"/>
      <c r="I38" s="27" t="n">
        <v>80000</v>
      </c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47"/>
      <c r="W38" s="47"/>
      <c r="X38" s="49"/>
      <c r="Y38" s="32" t="s">
        <v>76</v>
      </c>
      <c r="Z38" s="50"/>
      <c r="AA38" s="50"/>
      <c r="AB38" s="50"/>
    </row>
    <row r="39" customFormat="false" ht="50.25" hidden="false" customHeight="true" outlineLevel="0" collapsed="false">
      <c r="A39" s="23" t="n">
        <f aca="false">A38+1</f>
        <v>29</v>
      </c>
      <c r="B39" s="26" t="s">
        <v>77</v>
      </c>
      <c r="C39" s="25" t="s">
        <v>78</v>
      </c>
      <c r="D39" s="25" t="s">
        <v>30</v>
      </c>
      <c r="E39" s="26" t="s">
        <v>31</v>
      </c>
      <c r="F39" s="27" t="n">
        <v>200000</v>
      </c>
      <c r="G39" s="27" t="n">
        <v>30000</v>
      </c>
      <c r="H39" s="27"/>
      <c r="I39" s="27"/>
      <c r="J39" s="27" t="n">
        <v>30000</v>
      </c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47"/>
      <c r="W39" s="47"/>
      <c r="X39" s="49"/>
      <c r="Y39" s="32" t="s">
        <v>79</v>
      </c>
    </row>
    <row r="40" s="51" customFormat="true" ht="45" hidden="false" customHeight="false" outlineLevel="0" collapsed="false">
      <c r="A40" s="23" t="n">
        <f aca="false">A39+1</f>
        <v>30</v>
      </c>
      <c r="B40" s="26" t="s">
        <v>80</v>
      </c>
      <c r="C40" s="25" t="s">
        <v>33</v>
      </c>
      <c r="D40" s="25" t="s">
        <v>30</v>
      </c>
      <c r="E40" s="26" t="s">
        <v>31</v>
      </c>
      <c r="F40" s="27" t="n">
        <v>300000</v>
      </c>
      <c r="G40" s="27" t="n">
        <v>50000</v>
      </c>
      <c r="H40" s="27"/>
      <c r="I40" s="27"/>
      <c r="J40" s="27" t="n">
        <v>50000</v>
      </c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47"/>
      <c r="W40" s="47"/>
      <c r="X40" s="49"/>
      <c r="Y40" s="32" t="s">
        <v>81</v>
      </c>
    </row>
    <row r="41" customFormat="false" ht="45" hidden="false" customHeight="false" outlineLevel="0" collapsed="false">
      <c r="A41" s="23" t="n">
        <f aca="false">A40+1</f>
        <v>31</v>
      </c>
      <c r="B41" s="26" t="s">
        <v>82</v>
      </c>
      <c r="C41" s="25" t="s">
        <v>83</v>
      </c>
      <c r="D41" s="25" t="s">
        <v>30</v>
      </c>
      <c r="E41" s="26" t="s">
        <v>31</v>
      </c>
      <c r="F41" s="27" t="n">
        <v>40000</v>
      </c>
      <c r="G41" s="27"/>
      <c r="H41" s="27"/>
      <c r="I41" s="27"/>
      <c r="J41" s="29"/>
      <c r="K41" s="29"/>
      <c r="L41" s="29"/>
      <c r="M41" s="27"/>
      <c r="N41" s="27"/>
      <c r="O41" s="29"/>
      <c r="P41" s="29"/>
      <c r="Q41" s="29"/>
      <c r="R41" s="27"/>
      <c r="S41" s="29"/>
      <c r="T41" s="29"/>
      <c r="U41" s="29"/>
      <c r="V41" s="29"/>
      <c r="W41" s="29"/>
      <c r="X41" s="49"/>
      <c r="Y41" s="32" t="s">
        <v>84</v>
      </c>
    </row>
    <row r="42" customFormat="false" ht="48.6" hidden="false" customHeight="true" outlineLevel="0" collapsed="false">
      <c r="A42" s="23" t="n">
        <f aca="false">A41+1</f>
        <v>32</v>
      </c>
      <c r="B42" s="26" t="s">
        <v>85</v>
      </c>
      <c r="C42" s="25" t="s">
        <v>33</v>
      </c>
      <c r="D42" s="25" t="s">
        <v>30</v>
      </c>
      <c r="E42" s="26" t="s">
        <v>31</v>
      </c>
      <c r="F42" s="27" t="n">
        <v>400000</v>
      </c>
      <c r="G42" s="27" t="n">
        <v>100000</v>
      </c>
      <c r="H42" s="27" t="n">
        <f aca="false">F42-G42</f>
        <v>300000</v>
      </c>
      <c r="I42" s="27" t="n">
        <v>100000</v>
      </c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47"/>
      <c r="W42" s="47"/>
      <c r="X42" s="49"/>
      <c r="Y42" s="32" t="s">
        <v>86</v>
      </c>
    </row>
    <row r="43" customFormat="false" ht="30" hidden="false" customHeight="false" outlineLevel="0" collapsed="false">
      <c r="A43" s="23" t="n">
        <f aca="false">A42+1</f>
        <v>33</v>
      </c>
      <c r="B43" s="26" t="s">
        <v>87</v>
      </c>
      <c r="C43" s="25" t="s">
        <v>33</v>
      </c>
      <c r="D43" s="25" t="s">
        <v>30</v>
      </c>
      <c r="E43" s="26" t="s">
        <v>31</v>
      </c>
      <c r="F43" s="27" t="n">
        <v>500000</v>
      </c>
      <c r="G43" s="27" t="n">
        <v>50000</v>
      </c>
      <c r="H43" s="27" t="n">
        <f aca="false">F43-G43</f>
        <v>450000</v>
      </c>
      <c r="I43" s="27" t="n">
        <v>50000</v>
      </c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47"/>
      <c r="W43" s="47"/>
      <c r="X43" s="49"/>
      <c r="Y43" s="32" t="s">
        <v>88</v>
      </c>
    </row>
    <row r="44" customFormat="false" ht="57.75" hidden="false" customHeight="true" outlineLevel="0" collapsed="false">
      <c r="A44" s="23" t="n">
        <f aca="false">A43+1</f>
        <v>34</v>
      </c>
      <c r="B44" s="26" t="s">
        <v>89</v>
      </c>
      <c r="C44" s="25" t="s">
        <v>33</v>
      </c>
      <c r="D44" s="25" t="s">
        <v>30</v>
      </c>
      <c r="E44" s="26" t="s">
        <v>31</v>
      </c>
      <c r="F44" s="27" t="n">
        <v>300000</v>
      </c>
      <c r="G44" s="27" t="n">
        <v>80000</v>
      </c>
      <c r="H44" s="27" t="n">
        <f aca="false">F44-G44</f>
        <v>220000</v>
      </c>
      <c r="I44" s="27" t="n">
        <v>80000</v>
      </c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47"/>
      <c r="W44" s="47"/>
      <c r="X44" s="49"/>
      <c r="Y44" s="32" t="s">
        <v>90</v>
      </c>
    </row>
    <row r="45" customFormat="false" ht="30" hidden="false" customHeight="false" outlineLevel="0" collapsed="false">
      <c r="A45" s="23" t="n">
        <f aca="false">A44+1</f>
        <v>35</v>
      </c>
      <c r="B45" s="26" t="s">
        <v>91</v>
      </c>
      <c r="C45" s="25" t="s">
        <v>33</v>
      </c>
      <c r="D45" s="25" t="s">
        <v>30</v>
      </c>
      <c r="E45" s="26" t="s">
        <v>31</v>
      </c>
      <c r="F45" s="27" t="n">
        <v>300000</v>
      </c>
      <c r="G45" s="27" t="n">
        <v>150000</v>
      </c>
      <c r="H45" s="27" t="n">
        <f aca="false">F45-G45</f>
        <v>150000</v>
      </c>
      <c r="I45" s="27" t="n">
        <v>150000</v>
      </c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47"/>
      <c r="W45" s="47"/>
      <c r="X45" s="49"/>
      <c r="Y45" s="32" t="s">
        <v>92</v>
      </c>
    </row>
    <row r="46" customFormat="false" ht="30" hidden="false" customHeight="false" outlineLevel="0" collapsed="false">
      <c r="A46" s="23" t="n">
        <f aca="false">A45+1</f>
        <v>36</v>
      </c>
      <c r="B46" s="26" t="s">
        <v>93</v>
      </c>
      <c r="C46" s="25" t="s">
        <v>33</v>
      </c>
      <c r="D46" s="25" t="s">
        <v>30</v>
      </c>
      <c r="E46" s="26" t="s">
        <v>31</v>
      </c>
      <c r="F46" s="27" t="n">
        <v>400000</v>
      </c>
      <c r="G46" s="27" t="n">
        <v>160000</v>
      </c>
      <c r="H46" s="27" t="n">
        <f aca="false">F46-G46</f>
        <v>240000</v>
      </c>
      <c r="I46" s="27"/>
      <c r="J46" s="27"/>
      <c r="K46" s="27"/>
      <c r="L46" s="27"/>
      <c r="M46" s="27"/>
      <c r="N46" s="27"/>
      <c r="O46" s="27"/>
      <c r="P46" s="27"/>
      <c r="Q46" s="27"/>
      <c r="R46" s="27" t="n">
        <v>160000</v>
      </c>
      <c r="S46" s="27"/>
      <c r="T46" s="27"/>
      <c r="U46" s="27"/>
      <c r="V46" s="43"/>
      <c r="W46" s="47"/>
      <c r="X46" s="49"/>
      <c r="Y46" s="32" t="s">
        <v>94</v>
      </c>
    </row>
    <row r="47" customFormat="false" ht="60" hidden="false" customHeight="false" outlineLevel="0" collapsed="false">
      <c r="A47" s="23" t="n">
        <f aca="false">A46+1</f>
        <v>37</v>
      </c>
      <c r="B47" s="26" t="s">
        <v>95</v>
      </c>
      <c r="C47" s="25" t="s">
        <v>33</v>
      </c>
      <c r="D47" s="25" t="s">
        <v>30</v>
      </c>
      <c r="E47" s="26" t="s">
        <v>31</v>
      </c>
      <c r="F47" s="27" t="n">
        <v>400000</v>
      </c>
      <c r="G47" s="33" t="n">
        <v>50000</v>
      </c>
      <c r="H47" s="27" t="n">
        <f aca="false">F47-G47</f>
        <v>350000</v>
      </c>
      <c r="I47" s="33" t="n">
        <v>50000</v>
      </c>
      <c r="J47" s="27"/>
      <c r="K47" s="27"/>
      <c r="L47" s="27"/>
      <c r="M47" s="33"/>
      <c r="N47" s="27"/>
      <c r="O47" s="27"/>
      <c r="P47" s="27"/>
      <c r="Q47" s="27"/>
      <c r="R47" s="27"/>
      <c r="S47" s="27"/>
      <c r="T47" s="27"/>
      <c r="U47" s="27"/>
      <c r="V47" s="47"/>
      <c r="W47" s="47"/>
      <c r="X47" s="49"/>
      <c r="Y47" s="32" t="s">
        <v>96</v>
      </c>
    </row>
    <row r="48" s="60" customFormat="true" ht="46.5" hidden="false" customHeight="true" outlineLevel="0" collapsed="false">
      <c r="A48" s="52" t="n">
        <f aca="false">A47+1</f>
        <v>38</v>
      </c>
      <c r="B48" s="53" t="s">
        <v>97</v>
      </c>
      <c r="C48" s="54" t="s">
        <v>33</v>
      </c>
      <c r="D48" s="54" t="s">
        <v>30</v>
      </c>
      <c r="E48" s="53" t="s">
        <v>31</v>
      </c>
      <c r="F48" s="55" t="n">
        <v>400000</v>
      </c>
      <c r="G48" s="56" t="n">
        <v>50000</v>
      </c>
      <c r="H48" s="55" t="n">
        <f aca="false">F48-G48</f>
        <v>350000</v>
      </c>
      <c r="I48" s="56" t="n">
        <v>50000</v>
      </c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7"/>
      <c r="W48" s="57"/>
      <c r="X48" s="58"/>
      <c r="Y48" s="59" t="s">
        <v>98</v>
      </c>
    </row>
    <row r="49" s="61" customFormat="true" ht="50.25" hidden="false" customHeight="true" outlineLevel="0" collapsed="false">
      <c r="A49" s="23" t="n">
        <f aca="false">A48+1</f>
        <v>39</v>
      </c>
      <c r="B49" s="26" t="s">
        <v>99</v>
      </c>
      <c r="C49" s="25" t="s">
        <v>33</v>
      </c>
      <c r="D49" s="25" t="s">
        <v>30</v>
      </c>
      <c r="E49" s="26" t="s">
        <v>31</v>
      </c>
      <c r="F49" s="27" t="n">
        <v>41465</v>
      </c>
      <c r="G49" s="27" t="n">
        <v>41465</v>
      </c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 t="n">
        <v>41465</v>
      </c>
      <c r="S49" s="27"/>
      <c r="T49" s="27"/>
      <c r="U49" s="27"/>
      <c r="V49" s="47"/>
      <c r="W49" s="47"/>
      <c r="X49" s="49"/>
      <c r="Y49" s="32" t="s">
        <v>100</v>
      </c>
    </row>
    <row r="50" customFormat="false" ht="54" hidden="false" customHeight="true" outlineLevel="0" collapsed="false">
      <c r="A50" s="23" t="n">
        <f aca="false">A49+1</f>
        <v>40</v>
      </c>
      <c r="B50" s="26" t="s">
        <v>101</v>
      </c>
      <c r="C50" s="25" t="s">
        <v>78</v>
      </c>
      <c r="D50" s="25" t="s">
        <v>30</v>
      </c>
      <c r="E50" s="26" t="s">
        <v>31</v>
      </c>
      <c r="F50" s="27" t="n">
        <v>188124.21</v>
      </c>
      <c r="G50" s="27" t="n">
        <v>188124.21</v>
      </c>
      <c r="H50" s="27"/>
      <c r="I50" s="27" t="n">
        <v>150000</v>
      </c>
      <c r="J50" s="27"/>
      <c r="K50" s="27" t="n">
        <v>38124.21</v>
      </c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47"/>
      <c r="W50" s="47"/>
      <c r="X50" s="49"/>
      <c r="Y50" s="32" t="s">
        <v>102</v>
      </c>
    </row>
    <row r="51" s="22" customFormat="true" ht="45" hidden="false" customHeight="false" outlineLevel="0" collapsed="false">
      <c r="A51" s="23" t="n">
        <f aca="false">A50+1</f>
        <v>41</v>
      </c>
      <c r="B51" s="26" t="s">
        <v>103</v>
      </c>
      <c r="C51" s="25" t="s">
        <v>33</v>
      </c>
      <c r="D51" s="25" t="s">
        <v>30</v>
      </c>
      <c r="E51" s="26" t="s">
        <v>31</v>
      </c>
      <c r="F51" s="27" t="n">
        <v>100000</v>
      </c>
      <c r="G51" s="27" t="n">
        <v>50000</v>
      </c>
      <c r="H51" s="27" t="n">
        <v>50000</v>
      </c>
      <c r="I51" s="27" t="n">
        <v>50000</v>
      </c>
      <c r="J51" s="27"/>
      <c r="K51" s="27"/>
      <c r="L51" s="27"/>
      <c r="M51" s="27"/>
      <c r="N51" s="27"/>
      <c r="O51" s="62"/>
      <c r="P51" s="62"/>
      <c r="Q51" s="62"/>
      <c r="R51" s="27"/>
      <c r="S51" s="29"/>
      <c r="T51" s="29"/>
      <c r="U51" s="29"/>
      <c r="V51" s="27"/>
      <c r="W51" s="45"/>
      <c r="X51" s="62"/>
      <c r="Y51" s="32" t="s">
        <v>104</v>
      </c>
    </row>
    <row r="52" s="22" customFormat="true" ht="45" hidden="false" customHeight="false" outlineLevel="0" collapsed="false">
      <c r="A52" s="23" t="n">
        <f aca="false">A51+1</f>
        <v>42</v>
      </c>
      <c r="B52" s="26" t="s">
        <v>105</v>
      </c>
      <c r="C52" s="25" t="s">
        <v>33</v>
      </c>
      <c r="D52" s="25" t="s">
        <v>30</v>
      </c>
      <c r="E52" s="26" t="s">
        <v>31</v>
      </c>
      <c r="F52" s="27" t="n">
        <v>100000</v>
      </c>
      <c r="G52" s="27" t="n">
        <v>50000</v>
      </c>
      <c r="H52" s="27" t="n">
        <v>50000</v>
      </c>
      <c r="I52" s="27" t="n">
        <v>50000</v>
      </c>
      <c r="J52" s="27"/>
      <c r="K52" s="27"/>
      <c r="L52" s="27"/>
      <c r="M52" s="27"/>
      <c r="N52" s="27"/>
      <c r="O52" s="62"/>
      <c r="P52" s="62"/>
      <c r="Q52" s="62"/>
      <c r="R52" s="27"/>
      <c r="S52" s="29"/>
      <c r="T52" s="29"/>
      <c r="U52" s="29"/>
      <c r="V52" s="27"/>
      <c r="W52" s="45"/>
      <c r="X52" s="62"/>
      <c r="Y52" s="32" t="s">
        <v>106</v>
      </c>
    </row>
    <row r="53" s="22" customFormat="true" ht="45" hidden="false" customHeight="false" outlineLevel="0" collapsed="false">
      <c r="A53" s="23" t="n">
        <f aca="false">A52+1</f>
        <v>43</v>
      </c>
      <c r="B53" s="26" t="s">
        <v>107</v>
      </c>
      <c r="C53" s="25" t="s">
        <v>33</v>
      </c>
      <c r="D53" s="25" t="s">
        <v>30</v>
      </c>
      <c r="E53" s="26" t="s">
        <v>31</v>
      </c>
      <c r="F53" s="27" t="n">
        <v>89890</v>
      </c>
      <c r="G53" s="27" t="n">
        <v>89890</v>
      </c>
      <c r="H53" s="27"/>
      <c r="I53" s="27" t="n">
        <v>89890</v>
      </c>
      <c r="J53" s="27"/>
      <c r="K53" s="27"/>
      <c r="L53" s="27"/>
      <c r="M53" s="27"/>
      <c r="N53" s="27"/>
      <c r="O53" s="27"/>
      <c r="P53" s="27"/>
      <c r="Q53" s="27"/>
      <c r="R53" s="27"/>
      <c r="S53" s="29"/>
      <c r="T53" s="29"/>
      <c r="U53" s="29"/>
      <c r="V53" s="29"/>
      <c r="W53" s="47"/>
      <c r="X53" s="48"/>
      <c r="Y53" s="32" t="s">
        <v>108</v>
      </c>
    </row>
    <row r="54" s="22" customFormat="true" ht="45" hidden="false" customHeight="false" outlineLevel="0" collapsed="false">
      <c r="A54" s="23"/>
      <c r="B54" s="26" t="s">
        <v>109</v>
      </c>
      <c r="C54" s="25" t="s">
        <v>33</v>
      </c>
      <c r="D54" s="25" t="s">
        <v>30</v>
      </c>
      <c r="E54" s="26" t="s">
        <v>31</v>
      </c>
      <c r="F54" s="27" t="n">
        <v>100000</v>
      </c>
      <c r="G54" s="27" t="n">
        <v>100000</v>
      </c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 t="n">
        <v>100000</v>
      </c>
      <c r="S54" s="29"/>
      <c r="T54" s="29"/>
      <c r="U54" s="29"/>
      <c r="V54" s="29"/>
      <c r="W54" s="47"/>
      <c r="X54" s="48"/>
      <c r="Y54" s="32"/>
    </row>
    <row r="55" customFormat="false" ht="54" hidden="false" customHeight="true" outlineLevel="0" collapsed="false">
      <c r="A55" s="23" t="n">
        <f aca="false">A53+1</f>
        <v>44</v>
      </c>
      <c r="B55" s="26" t="s">
        <v>110</v>
      </c>
      <c r="C55" s="25" t="s">
        <v>78</v>
      </c>
      <c r="D55" s="25" t="s">
        <v>30</v>
      </c>
      <c r="E55" s="26" t="s">
        <v>31</v>
      </c>
      <c r="F55" s="27" t="n">
        <v>200000</v>
      </c>
      <c r="G55" s="27" t="n">
        <v>200000</v>
      </c>
      <c r="H55" s="27"/>
      <c r="I55" s="27" t="n">
        <v>100000</v>
      </c>
      <c r="J55" s="27"/>
      <c r="K55" s="27"/>
      <c r="L55" s="27"/>
      <c r="M55" s="27"/>
      <c r="N55" s="27"/>
      <c r="O55" s="27"/>
      <c r="P55" s="27"/>
      <c r="Q55" s="27"/>
      <c r="R55" s="27" t="n">
        <v>100000</v>
      </c>
      <c r="S55" s="27"/>
      <c r="T55" s="27"/>
      <c r="U55" s="27"/>
      <c r="V55" s="47"/>
      <c r="W55" s="47"/>
      <c r="X55" s="49"/>
      <c r="Y55" s="32" t="s">
        <v>111</v>
      </c>
    </row>
    <row r="56" customFormat="false" ht="60" hidden="false" customHeight="false" outlineLevel="0" collapsed="false">
      <c r="A56" s="63" t="n">
        <f aca="false">A55+1</f>
        <v>45</v>
      </c>
      <c r="B56" s="64" t="s">
        <v>112</v>
      </c>
      <c r="C56" s="65" t="s">
        <v>78</v>
      </c>
      <c r="D56" s="65" t="s">
        <v>30</v>
      </c>
      <c r="E56" s="64" t="s">
        <v>31</v>
      </c>
      <c r="F56" s="66" t="n">
        <v>250000</v>
      </c>
      <c r="G56" s="66" t="n">
        <v>250000</v>
      </c>
      <c r="H56" s="66"/>
      <c r="I56" s="66" t="n">
        <v>135000</v>
      </c>
      <c r="J56" s="66"/>
      <c r="K56" s="66" t="n">
        <v>50000</v>
      </c>
      <c r="L56" s="66"/>
      <c r="M56" s="66"/>
      <c r="N56" s="66"/>
      <c r="O56" s="66"/>
      <c r="P56" s="66"/>
      <c r="Q56" s="66"/>
      <c r="R56" s="66" t="n">
        <v>65000</v>
      </c>
      <c r="S56" s="66"/>
      <c r="T56" s="66"/>
      <c r="U56" s="66"/>
      <c r="V56" s="67"/>
      <c r="W56" s="67"/>
      <c r="X56" s="68"/>
      <c r="Y56" s="69" t="s">
        <v>113</v>
      </c>
      <c r="Z56" s="70"/>
      <c r="AA56" s="70"/>
    </row>
    <row r="57" customFormat="false" ht="47.25" hidden="false" customHeight="true" outlineLevel="0" collapsed="false">
      <c r="A57" s="23" t="n">
        <f aca="false">A56+1</f>
        <v>46</v>
      </c>
      <c r="B57" s="26" t="s">
        <v>114</v>
      </c>
      <c r="C57" s="25" t="s">
        <v>33</v>
      </c>
      <c r="D57" s="25" t="s">
        <v>30</v>
      </c>
      <c r="E57" s="26" t="s">
        <v>31</v>
      </c>
      <c r="F57" s="33" t="n">
        <v>180412.56</v>
      </c>
      <c r="G57" s="33" t="n">
        <v>180412.56</v>
      </c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33" t="n">
        <v>180412.56</v>
      </c>
      <c r="T57" s="33"/>
      <c r="U57" s="33"/>
      <c r="V57" s="47"/>
      <c r="W57" s="47"/>
      <c r="X57" s="49"/>
      <c r="Y57" s="32" t="s">
        <v>115</v>
      </c>
    </row>
    <row r="58" customFormat="false" ht="45.75" hidden="false" customHeight="true" outlineLevel="0" collapsed="false">
      <c r="A58" s="23" t="n">
        <f aca="false">A57+1</f>
        <v>47</v>
      </c>
      <c r="B58" s="26" t="s">
        <v>116</v>
      </c>
      <c r="C58" s="25" t="s">
        <v>33</v>
      </c>
      <c r="D58" s="25" t="s">
        <v>30</v>
      </c>
      <c r="E58" s="26" t="s">
        <v>31</v>
      </c>
      <c r="F58" s="33" t="n">
        <v>96500</v>
      </c>
      <c r="G58" s="33" t="n">
        <v>96500</v>
      </c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33" t="n">
        <v>96500</v>
      </c>
      <c r="T58" s="33"/>
      <c r="U58" s="33"/>
      <c r="V58" s="47"/>
      <c r="W58" s="47"/>
      <c r="X58" s="49"/>
      <c r="Y58" s="32" t="s">
        <v>117</v>
      </c>
    </row>
    <row r="59" customFormat="false" ht="30" hidden="false" customHeight="false" outlineLevel="0" collapsed="false">
      <c r="A59" s="23" t="n">
        <f aca="false">A58+1</f>
        <v>48</v>
      </c>
      <c r="B59" s="26" t="s">
        <v>118</v>
      </c>
      <c r="C59" s="25" t="s">
        <v>33</v>
      </c>
      <c r="D59" s="25" t="s">
        <v>30</v>
      </c>
      <c r="E59" s="26" t="s">
        <v>31</v>
      </c>
      <c r="F59" s="27" t="n">
        <v>80000</v>
      </c>
      <c r="G59" s="27" t="n">
        <v>80000</v>
      </c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 t="n">
        <v>80000</v>
      </c>
      <c r="T59" s="27"/>
      <c r="U59" s="27"/>
      <c r="V59" s="47"/>
      <c r="W59" s="47"/>
      <c r="X59" s="49"/>
      <c r="Y59" s="32" t="s">
        <v>119</v>
      </c>
    </row>
    <row r="60" customFormat="false" ht="50.25" hidden="false" customHeight="true" outlineLevel="0" collapsed="false">
      <c r="A60" s="23" t="n">
        <f aca="false">A59+1</f>
        <v>49</v>
      </c>
      <c r="B60" s="26" t="s">
        <v>120</v>
      </c>
      <c r="C60" s="25" t="s">
        <v>33</v>
      </c>
      <c r="D60" s="25" t="s">
        <v>30</v>
      </c>
      <c r="E60" s="26" t="s">
        <v>31</v>
      </c>
      <c r="F60" s="27" t="n">
        <v>50000</v>
      </c>
      <c r="G60" s="27" t="n">
        <v>50000</v>
      </c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 t="n">
        <v>50000</v>
      </c>
      <c r="T60" s="27"/>
      <c r="U60" s="27"/>
      <c r="V60" s="47"/>
      <c r="W60" s="47"/>
      <c r="X60" s="49"/>
      <c r="Y60" s="32" t="s">
        <v>121</v>
      </c>
    </row>
    <row r="61" customFormat="false" ht="45.6" hidden="false" customHeight="true" outlineLevel="0" collapsed="false">
      <c r="A61" s="23" t="n">
        <f aca="false">A60+1</f>
        <v>50</v>
      </c>
      <c r="B61" s="26" t="s">
        <v>122</v>
      </c>
      <c r="C61" s="25" t="s">
        <v>33</v>
      </c>
      <c r="D61" s="25" t="s">
        <v>30</v>
      </c>
      <c r="E61" s="26" t="s">
        <v>31</v>
      </c>
      <c r="F61" s="27" t="n">
        <v>55000</v>
      </c>
      <c r="G61" s="27" t="n">
        <v>55000</v>
      </c>
      <c r="H61" s="27"/>
      <c r="I61" s="27" t="n">
        <v>30000</v>
      </c>
      <c r="J61" s="27"/>
      <c r="K61" s="27" t="n">
        <v>25000</v>
      </c>
      <c r="L61" s="27"/>
      <c r="M61" s="27"/>
      <c r="N61" s="27"/>
      <c r="O61" s="27"/>
      <c r="P61" s="27"/>
      <c r="Q61" s="27"/>
      <c r="R61" s="27"/>
      <c r="S61" s="27"/>
      <c r="T61" s="43"/>
      <c r="U61" s="43"/>
      <c r="V61" s="47"/>
      <c r="W61" s="47"/>
      <c r="X61" s="49"/>
      <c r="Y61" s="32" t="s">
        <v>123</v>
      </c>
    </row>
    <row r="62" customFormat="false" ht="46.5" hidden="false" customHeight="true" outlineLevel="0" collapsed="false">
      <c r="A62" s="23" t="n">
        <f aca="false">A61+1</f>
        <v>51</v>
      </c>
      <c r="B62" s="26" t="s">
        <v>124</v>
      </c>
      <c r="C62" s="25" t="s">
        <v>33</v>
      </c>
      <c r="D62" s="25" t="s">
        <v>30</v>
      </c>
      <c r="E62" s="26" t="s">
        <v>31</v>
      </c>
      <c r="F62" s="27" t="n">
        <v>30000</v>
      </c>
      <c r="G62" s="27" t="n">
        <v>8447.68</v>
      </c>
      <c r="H62" s="27"/>
      <c r="I62" s="27" t="n">
        <v>8447.68</v>
      </c>
      <c r="J62" s="27"/>
      <c r="K62" s="27"/>
      <c r="L62" s="27"/>
      <c r="M62" s="27"/>
      <c r="N62" s="27"/>
      <c r="O62" s="27"/>
      <c r="P62" s="27"/>
      <c r="Q62" s="27"/>
      <c r="R62" s="27"/>
      <c r="S62" s="43"/>
      <c r="T62" s="43"/>
      <c r="U62" s="43"/>
      <c r="V62" s="47"/>
      <c r="W62" s="47"/>
      <c r="X62" s="49"/>
      <c r="Y62" s="32" t="s">
        <v>125</v>
      </c>
    </row>
    <row r="63" customFormat="false" ht="30" hidden="false" customHeight="false" outlineLevel="0" collapsed="false">
      <c r="A63" s="23" t="n">
        <f aca="false">A62+1</f>
        <v>52</v>
      </c>
      <c r="B63" s="26" t="s">
        <v>126</v>
      </c>
      <c r="C63" s="25" t="s">
        <v>33</v>
      </c>
      <c r="D63" s="25" t="s">
        <v>30</v>
      </c>
      <c r="E63" s="26" t="s">
        <v>31</v>
      </c>
      <c r="F63" s="27" t="n">
        <v>70000</v>
      </c>
      <c r="G63" s="27" t="n">
        <v>20000</v>
      </c>
      <c r="H63" s="27"/>
      <c r="I63" s="27" t="n">
        <v>20000</v>
      </c>
      <c r="J63" s="27"/>
      <c r="K63" s="27"/>
      <c r="L63" s="27"/>
      <c r="M63" s="27"/>
      <c r="N63" s="27"/>
      <c r="O63" s="27"/>
      <c r="P63" s="27"/>
      <c r="Q63" s="27"/>
      <c r="R63" s="27"/>
      <c r="S63" s="43"/>
      <c r="T63" s="43"/>
      <c r="U63" s="43"/>
      <c r="V63" s="47"/>
      <c r="W63" s="47"/>
      <c r="X63" s="49"/>
      <c r="Y63" s="32" t="s">
        <v>127</v>
      </c>
    </row>
    <row r="64" customFormat="false" ht="30" hidden="false" customHeight="false" outlineLevel="0" collapsed="false">
      <c r="A64" s="23" t="n">
        <f aca="false">A63+1</f>
        <v>53</v>
      </c>
      <c r="B64" s="24" t="s">
        <v>128</v>
      </c>
      <c r="C64" s="25" t="s">
        <v>29</v>
      </c>
      <c r="D64" s="25" t="s">
        <v>30</v>
      </c>
      <c r="E64" s="26" t="s">
        <v>31</v>
      </c>
      <c r="F64" s="33" t="n">
        <v>115060</v>
      </c>
      <c r="G64" s="33" t="n">
        <v>115060</v>
      </c>
      <c r="H64" s="27"/>
      <c r="I64" s="27" t="n">
        <v>55060</v>
      </c>
      <c r="J64" s="27"/>
      <c r="K64" s="27"/>
      <c r="L64" s="27"/>
      <c r="M64" s="27"/>
      <c r="N64" s="27"/>
      <c r="O64" s="27"/>
      <c r="P64" s="27"/>
      <c r="Q64" s="27"/>
      <c r="R64" s="33" t="n">
        <v>60000</v>
      </c>
      <c r="S64" s="43"/>
      <c r="T64" s="43"/>
      <c r="U64" s="43"/>
      <c r="V64" s="47"/>
      <c r="W64" s="47"/>
      <c r="X64" s="49"/>
      <c r="Y64" s="32" t="s">
        <v>129</v>
      </c>
      <c r="Z64" s="50"/>
      <c r="AA64" s="50"/>
      <c r="AB64" s="50"/>
      <c r="AC64" s="50"/>
    </row>
    <row r="65" s="61" customFormat="true" ht="50.25" hidden="false" customHeight="true" outlineLevel="0" collapsed="false">
      <c r="A65" s="23" t="n">
        <f aca="false">A64+1</f>
        <v>54</v>
      </c>
      <c r="B65" s="26" t="s">
        <v>130</v>
      </c>
      <c r="C65" s="25" t="s">
        <v>29</v>
      </c>
      <c r="D65" s="25" t="s">
        <v>30</v>
      </c>
      <c r="E65" s="26" t="s">
        <v>31</v>
      </c>
      <c r="F65" s="27" t="n">
        <v>173200</v>
      </c>
      <c r="G65" s="27" t="n">
        <v>173200</v>
      </c>
      <c r="H65" s="27"/>
      <c r="I65" s="27" t="n">
        <v>40000</v>
      </c>
      <c r="J65" s="27"/>
      <c r="K65" s="27" t="n">
        <v>83200</v>
      </c>
      <c r="L65" s="27"/>
      <c r="M65" s="27"/>
      <c r="N65" s="27"/>
      <c r="O65" s="27"/>
      <c r="P65" s="27"/>
      <c r="Q65" s="27"/>
      <c r="R65" s="27" t="n">
        <v>90000</v>
      </c>
      <c r="S65" s="27"/>
      <c r="T65" s="27"/>
      <c r="U65" s="27"/>
      <c r="V65" s="47"/>
      <c r="W65" s="47"/>
      <c r="X65" s="49"/>
      <c r="Y65" s="32" t="s">
        <v>131</v>
      </c>
    </row>
    <row r="66" customFormat="false" ht="17.4" hidden="false" customHeight="false" outlineLevel="0" collapsed="false">
      <c r="A66" s="71" t="s">
        <v>132</v>
      </c>
      <c r="B66" s="71"/>
      <c r="C66" s="71"/>
      <c r="D66" s="71"/>
      <c r="E66" s="71"/>
      <c r="F66" s="72" t="n">
        <f aca="false">SUM(F6:F65)</f>
        <v>64530165.64</v>
      </c>
      <c r="G66" s="72" t="n">
        <f aca="false">SUM(G6:G65)</f>
        <v>6076099.45</v>
      </c>
      <c r="H66" s="72" t="n">
        <f aca="false">SUM(H6:H65)</f>
        <v>2160000</v>
      </c>
      <c r="I66" s="72" t="n">
        <f aca="false">SUM(I6:I65)</f>
        <v>1338397.68</v>
      </c>
      <c r="J66" s="72" t="n">
        <f aca="false">SUM(J6:J65)</f>
        <v>426000</v>
      </c>
      <c r="K66" s="72" t="n">
        <f aca="false">SUM(K6:K65)</f>
        <v>196324.21</v>
      </c>
      <c r="L66" s="72" t="n">
        <f aca="false">SUM(L6:L65)</f>
        <v>0</v>
      </c>
      <c r="M66" s="72" t="n">
        <f aca="false">SUM(M6:M65)</f>
        <v>0</v>
      </c>
      <c r="N66" s="72" t="n">
        <f aca="false">SUM(N6:N65)</f>
        <v>0</v>
      </c>
      <c r="O66" s="72" t="n">
        <f aca="false">SUM(O6:O65)</f>
        <v>0</v>
      </c>
      <c r="P66" s="72" t="n">
        <f aca="false">SUM(P6:P65)</f>
        <v>550700</v>
      </c>
      <c r="Q66" s="72" t="n">
        <f aca="false">SUM(Q6:Q65)</f>
        <v>0</v>
      </c>
      <c r="R66" s="72" t="n">
        <f aca="false">SUM(R6:R65)</f>
        <v>716465</v>
      </c>
      <c r="S66" s="72" t="n">
        <f aca="false">SUM(S6:S65)</f>
        <v>406912.56</v>
      </c>
      <c r="T66" s="72" t="n">
        <f aca="false">SUM(T6:T65)</f>
        <v>1100</v>
      </c>
      <c r="U66" s="72" t="n">
        <f aca="false">SUM(U6:U65)</f>
        <v>0</v>
      </c>
      <c r="V66" s="72" t="n">
        <f aca="false">SUM(V6:V65)</f>
        <v>2480300</v>
      </c>
      <c r="W66" s="72"/>
      <c r="X66" s="73"/>
      <c r="Y66" s="73"/>
      <c r="AA66" s="74"/>
    </row>
    <row r="67" customFormat="false" ht="15" hidden="false" customHeight="false" outlineLevel="0" collapsed="false">
      <c r="A67" s="23"/>
      <c r="B67" s="26"/>
      <c r="C67" s="25"/>
      <c r="D67" s="25"/>
      <c r="E67" s="26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47"/>
      <c r="W67" s="47"/>
      <c r="X67" s="47"/>
      <c r="Y67" s="32"/>
      <c r="AA67" s="74"/>
    </row>
    <row r="68" customFormat="false" ht="18" hidden="false" customHeight="true" outlineLevel="0" collapsed="false">
      <c r="A68" s="75" t="s">
        <v>133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AA68" s="74"/>
    </row>
    <row r="69" s="22" customFormat="true" ht="60" hidden="false" customHeight="false" outlineLevel="0" collapsed="false">
      <c r="A69" s="23" t="n">
        <v>1</v>
      </c>
      <c r="B69" s="26" t="s">
        <v>134</v>
      </c>
      <c r="C69" s="25" t="s">
        <v>33</v>
      </c>
      <c r="D69" s="25" t="s">
        <v>30</v>
      </c>
      <c r="E69" s="26" t="s">
        <v>31</v>
      </c>
      <c r="F69" s="27" t="n">
        <v>15976560.35</v>
      </c>
      <c r="G69" s="27" t="n">
        <v>7073412.64</v>
      </c>
      <c r="H69" s="27"/>
      <c r="I69" s="27"/>
      <c r="J69" s="27"/>
      <c r="K69" s="27"/>
      <c r="L69" s="27"/>
      <c r="M69" s="27"/>
      <c r="N69" s="27"/>
      <c r="O69" s="62"/>
      <c r="P69" s="27" t="n">
        <v>7073412.64</v>
      </c>
      <c r="Q69" s="62"/>
      <c r="R69" s="27"/>
      <c r="S69" s="29"/>
      <c r="T69" s="29"/>
      <c r="U69" s="29"/>
      <c r="V69" s="27"/>
      <c r="W69" s="47"/>
      <c r="X69" s="27" t="s">
        <v>135</v>
      </c>
      <c r="Y69" s="32" t="s">
        <v>136</v>
      </c>
      <c r="AA69" s="74"/>
    </row>
    <row r="70" s="22" customFormat="true" ht="30" hidden="false" customHeight="false" outlineLevel="0" collapsed="false">
      <c r="A70" s="23" t="n">
        <f aca="false">A69+1</f>
        <v>2</v>
      </c>
      <c r="B70" s="26" t="s">
        <v>137</v>
      </c>
      <c r="C70" s="25" t="s">
        <v>33</v>
      </c>
      <c r="D70" s="25" t="s">
        <v>30</v>
      </c>
      <c r="E70" s="26" t="s">
        <v>31</v>
      </c>
      <c r="F70" s="27" t="n">
        <v>1340000</v>
      </c>
      <c r="G70" s="27" t="n">
        <v>150000</v>
      </c>
      <c r="H70" s="27"/>
      <c r="I70" s="27"/>
      <c r="J70" s="27"/>
      <c r="K70" s="27"/>
      <c r="L70" s="27"/>
      <c r="M70" s="27"/>
      <c r="N70" s="27"/>
      <c r="O70" s="27"/>
      <c r="P70" s="27" t="n">
        <v>150000</v>
      </c>
      <c r="Q70" s="27"/>
      <c r="R70" s="29"/>
      <c r="S70" s="29"/>
      <c r="T70" s="29"/>
      <c r="U70" s="29"/>
      <c r="V70" s="29"/>
      <c r="W70" s="29"/>
      <c r="X70" s="46"/>
      <c r="Y70" s="32" t="s">
        <v>138</v>
      </c>
    </row>
    <row r="71" s="22" customFormat="true" ht="70.5" hidden="false" customHeight="true" outlineLevel="0" collapsed="false">
      <c r="A71" s="23" t="n">
        <f aca="false">A70+1</f>
        <v>3</v>
      </c>
      <c r="B71" s="36" t="s">
        <v>139</v>
      </c>
      <c r="C71" s="25" t="s">
        <v>29</v>
      </c>
      <c r="D71" s="25" t="s">
        <v>30</v>
      </c>
      <c r="E71" s="26" t="s">
        <v>31</v>
      </c>
      <c r="F71" s="76" t="n">
        <v>300000</v>
      </c>
      <c r="G71" s="76" t="n">
        <v>300000</v>
      </c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9"/>
      <c r="T71" s="29"/>
      <c r="U71" s="29"/>
      <c r="V71" s="76" t="n">
        <v>300000</v>
      </c>
      <c r="W71" s="37" t="s">
        <v>67</v>
      </c>
      <c r="X71" s="48"/>
      <c r="Y71" s="32" t="s">
        <v>140</v>
      </c>
    </row>
    <row r="72" s="22" customFormat="true" ht="70.5" hidden="false" customHeight="true" outlineLevel="0" collapsed="false">
      <c r="A72" s="23" t="n">
        <f aca="false">A71+1</f>
        <v>4</v>
      </c>
      <c r="B72" s="38" t="s">
        <v>141</v>
      </c>
      <c r="C72" s="25" t="s">
        <v>33</v>
      </c>
      <c r="D72" s="25" t="s">
        <v>30</v>
      </c>
      <c r="E72" s="26" t="s">
        <v>31</v>
      </c>
      <c r="F72" s="77" t="n">
        <v>5508125.12</v>
      </c>
      <c r="G72" s="77" t="n">
        <v>5508125.12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9"/>
      <c r="T72" s="29"/>
      <c r="U72" s="29"/>
      <c r="V72" s="77" t="n">
        <v>5508125.12</v>
      </c>
      <c r="W72" s="37" t="s">
        <v>67</v>
      </c>
      <c r="X72" s="48"/>
      <c r="Y72" s="32" t="s">
        <v>142</v>
      </c>
    </row>
    <row r="73" s="22" customFormat="true" ht="70.5" hidden="false" customHeight="true" outlineLevel="0" collapsed="false">
      <c r="A73" s="23" t="n">
        <f aca="false">A72+1</f>
        <v>5</v>
      </c>
      <c r="B73" s="38" t="s">
        <v>143</v>
      </c>
      <c r="C73" s="25" t="s">
        <v>33</v>
      </c>
      <c r="D73" s="25" t="s">
        <v>30</v>
      </c>
      <c r="E73" s="26" t="s">
        <v>31</v>
      </c>
      <c r="F73" s="77" t="n">
        <v>4200000</v>
      </c>
      <c r="G73" s="77" t="n">
        <v>4200000</v>
      </c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9"/>
      <c r="T73" s="29"/>
      <c r="U73" s="29"/>
      <c r="V73" s="77" t="n">
        <v>4200000</v>
      </c>
      <c r="W73" s="37" t="s">
        <v>67</v>
      </c>
      <c r="X73" s="48"/>
      <c r="Y73" s="32" t="s">
        <v>144</v>
      </c>
    </row>
    <row r="74" s="22" customFormat="true" ht="70.5" hidden="false" customHeight="true" outlineLevel="0" collapsed="false">
      <c r="A74" s="23" t="n">
        <f aca="false">A73+1</f>
        <v>6</v>
      </c>
      <c r="B74" s="78" t="s">
        <v>145</v>
      </c>
      <c r="C74" s="25" t="s">
        <v>146</v>
      </c>
      <c r="D74" s="25" t="s">
        <v>30</v>
      </c>
      <c r="E74" s="26" t="s">
        <v>31</v>
      </c>
      <c r="F74" s="76" t="n">
        <v>2292.4</v>
      </c>
      <c r="G74" s="76" t="n">
        <v>2292.4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9"/>
      <c r="T74" s="29"/>
      <c r="U74" s="29"/>
      <c r="V74" s="79" t="n">
        <v>2292.4</v>
      </c>
      <c r="W74" s="37" t="s">
        <v>67</v>
      </c>
      <c r="X74" s="48"/>
      <c r="Y74" s="32" t="s">
        <v>147</v>
      </c>
    </row>
    <row r="75" s="22" customFormat="true" ht="70.5" hidden="false" customHeight="true" outlineLevel="0" collapsed="false">
      <c r="A75" s="23" t="n">
        <f aca="false">A74+1</f>
        <v>7</v>
      </c>
      <c r="B75" s="78" t="s">
        <v>148</v>
      </c>
      <c r="C75" s="25" t="s">
        <v>146</v>
      </c>
      <c r="D75" s="25" t="s">
        <v>30</v>
      </c>
      <c r="E75" s="26" t="s">
        <v>31</v>
      </c>
      <c r="F75" s="76" t="n">
        <v>400000</v>
      </c>
      <c r="G75" s="76" t="n">
        <v>400000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9"/>
      <c r="T75" s="29"/>
      <c r="U75" s="29"/>
      <c r="V75" s="76" t="n">
        <v>400000</v>
      </c>
      <c r="W75" s="37" t="s">
        <v>67</v>
      </c>
      <c r="X75" s="48"/>
      <c r="Y75" s="32" t="s">
        <v>149</v>
      </c>
    </row>
    <row r="76" s="22" customFormat="true" ht="70.5" hidden="false" customHeight="true" outlineLevel="0" collapsed="false">
      <c r="A76" s="23"/>
      <c r="B76" s="78" t="s">
        <v>150</v>
      </c>
      <c r="C76" s="25" t="s">
        <v>146</v>
      </c>
      <c r="D76" s="25" t="s">
        <v>30</v>
      </c>
      <c r="E76" s="26" t="s">
        <v>31</v>
      </c>
      <c r="F76" s="80" t="n">
        <v>232551.96</v>
      </c>
      <c r="G76" s="80" t="n">
        <v>232551.96</v>
      </c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9"/>
      <c r="T76" s="29"/>
      <c r="U76" s="29"/>
      <c r="V76" s="80" t="n">
        <v>232551.96</v>
      </c>
      <c r="W76" s="37" t="s">
        <v>67</v>
      </c>
      <c r="X76" s="48"/>
      <c r="Y76" s="81" t="s">
        <v>151</v>
      </c>
      <c r="Z76" s="82"/>
      <c r="AA76" s="83"/>
    </row>
    <row r="77" s="22" customFormat="true" ht="70.5" hidden="false" customHeight="true" outlineLevel="0" collapsed="false">
      <c r="A77" s="23"/>
      <c r="B77" s="84" t="s">
        <v>152</v>
      </c>
      <c r="C77" s="25" t="s">
        <v>146</v>
      </c>
      <c r="D77" s="25" t="s">
        <v>30</v>
      </c>
      <c r="E77" s="26" t="s">
        <v>31</v>
      </c>
      <c r="F77" s="76" t="n">
        <v>24800</v>
      </c>
      <c r="G77" s="76" t="n">
        <v>24800</v>
      </c>
      <c r="H77" s="27"/>
      <c r="J77" s="27"/>
      <c r="K77" s="76" t="n">
        <v>24800</v>
      </c>
      <c r="L77" s="27"/>
      <c r="M77" s="27"/>
      <c r="N77" s="27"/>
      <c r="O77" s="27"/>
      <c r="P77" s="27"/>
      <c r="Q77" s="27"/>
      <c r="R77" s="27"/>
      <c r="S77" s="29"/>
      <c r="T77" s="29"/>
      <c r="U77" s="29"/>
      <c r="V77" s="76"/>
      <c r="W77" s="85"/>
      <c r="X77" s="48"/>
      <c r="Y77" s="81" t="s">
        <v>153</v>
      </c>
      <c r="Z77" s="82"/>
      <c r="AA77" s="83"/>
    </row>
    <row r="78" s="22" customFormat="true" ht="70.5" hidden="false" customHeight="true" outlineLevel="0" collapsed="false">
      <c r="A78" s="23"/>
      <c r="B78" s="84" t="s">
        <v>154</v>
      </c>
      <c r="C78" s="25" t="s">
        <v>146</v>
      </c>
      <c r="D78" s="25" t="s">
        <v>30</v>
      </c>
      <c r="E78" s="26" t="s">
        <v>31</v>
      </c>
      <c r="F78" s="76" t="n">
        <v>18824.14</v>
      </c>
      <c r="G78" s="76" t="n">
        <v>18824.14</v>
      </c>
      <c r="H78" s="27"/>
      <c r="I78" s="27"/>
      <c r="K78" s="27"/>
      <c r="L78" s="27"/>
      <c r="M78" s="27"/>
      <c r="N78" s="76" t="n">
        <v>18824.14</v>
      </c>
      <c r="O78" s="27"/>
      <c r="P78" s="27"/>
      <c r="Q78" s="27"/>
      <c r="R78" s="27"/>
      <c r="S78" s="29"/>
      <c r="T78" s="29"/>
      <c r="U78" s="29"/>
      <c r="V78" s="76"/>
      <c r="W78" s="85"/>
      <c r="X78" s="48"/>
      <c r="Y78" s="81" t="s">
        <v>155</v>
      </c>
      <c r="Z78" s="82"/>
      <c r="AA78" s="83"/>
    </row>
    <row r="79" s="22" customFormat="true" ht="70.5" hidden="false" customHeight="true" outlineLevel="0" collapsed="false">
      <c r="A79" s="23" t="n">
        <f aca="false">A75+1</f>
        <v>8</v>
      </c>
      <c r="B79" s="26" t="s">
        <v>156</v>
      </c>
      <c r="C79" s="25" t="s">
        <v>33</v>
      </c>
      <c r="D79" s="25" t="s">
        <v>30</v>
      </c>
      <c r="E79" s="26" t="s">
        <v>31</v>
      </c>
      <c r="F79" s="27" t="n">
        <v>37820</v>
      </c>
      <c r="G79" s="27" t="n">
        <v>37820</v>
      </c>
      <c r="H79" s="27"/>
      <c r="I79" s="27" t="n">
        <v>2800</v>
      </c>
      <c r="J79" s="27"/>
      <c r="K79" s="27" t="n">
        <v>35020</v>
      </c>
      <c r="L79" s="62"/>
      <c r="M79" s="27"/>
      <c r="N79" s="62"/>
      <c r="O79" s="27"/>
      <c r="P79" s="27"/>
      <c r="Q79" s="27"/>
      <c r="R79" s="27"/>
      <c r="S79" s="29"/>
      <c r="T79" s="29"/>
      <c r="U79" s="29"/>
      <c r="V79" s="27"/>
      <c r="W79" s="47"/>
      <c r="X79" s="48"/>
      <c r="Y79" s="32" t="s">
        <v>157</v>
      </c>
    </row>
    <row r="80" s="22" customFormat="true" ht="70.5" hidden="false" customHeight="true" outlineLevel="0" collapsed="false">
      <c r="A80" s="23" t="n">
        <f aca="false">A79+1</f>
        <v>9</v>
      </c>
      <c r="B80" s="26" t="s">
        <v>158</v>
      </c>
      <c r="C80" s="25" t="s">
        <v>33</v>
      </c>
      <c r="D80" s="25" t="s">
        <v>30</v>
      </c>
      <c r="E80" s="26" t="s">
        <v>31</v>
      </c>
      <c r="F80" s="27" t="n">
        <v>41615</v>
      </c>
      <c r="G80" s="27" t="n">
        <v>41615</v>
      </c>
      <c r="H80" s="27"/>
      <c r="I80" s="27"/>
      <c r="J80" s="27"/>
      <c r="K80" s="27"/>
      <c r="L80" s="62"/>
      <c r="M80" s="27"/>
      <c r="N80" s="27" t="n">
        <v>41615</v>
      </c>
      <c r="O80" s="27"/>
      <c r="P80" s="27"/>
      <c r="Q80" s="27"/>
      <c r="R80" s="27"/>
      <c r="S80" s="29"/>
      <c r="T80" s="29"/>
      <c r="U80" s="29"/>
      <c r="V80" s="27"/>
      <c r="W80" s="47"/>
      <c r="X80" s="48"/>
      <c r="Y80" s="32" t="s">
        <v>159</v>
      </c>
    </row>
    <row r="81" customFormat="false" ht="54" hidden="false" customHeight="true" outlineLevel="0" collapsed="false">
      <c r="A81" s="23" t="n">
        <f aca="false">A80+1</f>
        <v>10</v>
      </c>
      <c r="B81" s="26" t="s">
        <v>160</v>
      </c>
      <c r="C81" s="25" t="s">
        <v>33</v>
      </c>
      <c r="D81" s="25" t="s">
        <v>30</v>
      </c>
      <c r="E81" s="26" t="s">
        <v>31</v>
      </c>
      <c r="F81" s="33" t="n">
        <v>450000</v>
      </c>
      <c r="G81" s="27" t="n">
        <v>300400</v>
      </c>
      <c r="H81" s="27"/>
      <c r="I81" s="27"/>
      <c r="J81" s="27"/>
      <c r="K81" s="27"/>
      <c r="L81" s="27" t="n">
        <v>231600</v>
      </c>
      <c r="M81" s="27"/>
      <c r="N81" s="27" t="n">
        <v>68800</v>
      </c>
      <c r="O81" s="27"/>
      <c r="P81" s="27"/>
      <c r="Q81" s="27"/>
      <c r="R81" s="27"/>
      <c r="S81" s="27"/>
      <c r="T81" s="27"/>
      <c r="U81" s="27"/>
      <c r="V81" s="47"/>
      <c r="W81" s="47"/>
      <c r="X81" s="49"/>
      <c r="Y81" s="32" t="s">
        <v>161</v>
      </c>
      <c r="Z81" s="50"/>
      <c r="AA81" s="70"/>
      <c r="AB81" s="70"/>
      <c r="AC81" s="70"/>
      <c r="AD81" s="86"/>
    </row>
    <row r="82" s="9" customFormat="true" ht="45" hidden="false" customHeight="false" outlineLevel="0" collapsed="false">
      <c r="A82" s="23" t="n">
        <f aca="false">A81+1</f>
        <v>11</v>
      </c>
      <c r="B82" s="26" t="s">
        <v>162</v>
      </c>
      <c r="C82" s="25" t="s">
        <v>33</v>
      </c>
      <c r="D82" s="25" t="s">
        <v>30</v>
      </c>
      <c r="E82" s="26" t="s">
        <v>31</v>
      </c>
      <c r="F82" s="33" t="n">
        <v>375000</v>
      </c>
      <c r="G82" s="27" t="n">
        <v>260000</v>
      </c>
      <c r="H82" s="33"/>
      <c r="I82" s="27"/>
      <c r="J82" s="27"/>
      <c r="K82" s="80" t="n">
        <v>260000</v>
      </c>
      <c r="M82" s="27"/>
      <c r="N82" s="27"/>
      <c r="O82" s="27"/>
      <c r="P82" s="27"/>
      <c r="Q82" s="27"/>
      <c r="R82" s="27"/>
      <c r="S82" s="27"/>
      <c r="T82" s="27"/>
      <c r="U82" s="27"/>
      <c r="V82" s="47"/>
      <c r="W82" s="47"/>
      <c r="X82" s="49"/>
      <c r="Y82" s="32" t="s">
        <v>163</v>
      </c>
      <c r="Z82" s="50"/>
      <c r="AA82" s="70"/>
    </row>
    <row r="83" customFormat="false" ht="50.25" hidden="false" customHeight="true" outlineLevel="0" collapsed="false">
      <c r="A83" s="23" t="n">
        <f aca="false">A82+1</f>
        <v>12</v>
      </c>
      <c r="B83" s="26" t="s">
        <v>164</v>
      </c>
      <c r="C83" s="25" t="s">
        <v>33</v>
      </c>
      <c r="D83" s="25" t="s">
        <v>30</v>
      </c>
      <c r="E83" s="26" t="s">
        <v>31</v>
      </c>
      <c r="F83" s="27" t="n">
        <v>34900</v>
      </c>
      <c r="G83" s="27" t="n">
        <v>34900</v>
      </c>
      <c r="H83" s="27"/>
      <c r="I83" s="27"/>
      <c r="J83" s="27"/>
      <c r="K83" s="27"/>
      <c r="L83" s="27" t="n">
        <v>34900</v>
      </c>
      <c r="M83" s="27"/>
      <c r="N83" s="27"/>
      <c r="O83" s="27"/>
      <c r="P83" s="27"/>
      <c r="Q83" s="27"/>
      <c r="R83" s="27"/>
      <c r="S83" s="27"/>
      <c r="T83" s="27"/>
      <c r="U83" s="27"/>
      <c r="V83" s="47"/>
      <c r="W83" s="47"/>
      <c r="X83" s="49"/>
      <c r="Y83" s="32" t="s">
        <v>165</v>
      </c>
    </row>
    <row r="84" customFormat="false" ht="50.25" hidden="false" customHeight="true" outlineLevel="0" collapsed="false">
      <c r="A84" s="23" t="n">
        <f aca="false">A83+1</f>
        <v>13</v>
      </c>
      <c r="B84" s="26" t="s">
        <v>166</v>
      </c>
      <c r="C84" s="25" t="s">
        <v>78</v>
      </c>
      <c r="D84" s="25" t="s">
        <v>30</v>
      </c>
      <c r="E84" s="26" t="s">
        <v>31</v>
      </c>
      <c r="F84" s="27" t="n">
        <v>200000</v>
      </c>
      <c r="G84" s="27" t="n">
        <v>115000</v>
      </c>
      <c r="H84" s="27"/>
      <c r="I84" s="27"/>
      <c r="J84" s="27"/>
      <c r="K84" s="27"/>
      <c r="L84" s="27" t="n">
        <v>57771.5</v>
      </c>
      <c r="M84" s="27"/>
      <c r="N84" s="27" t="n">
        <v>57228.5</v>
      </c>
      <c r="O84" s="27"/>
      <c r="P84" s="27"/>
      <c r="Q84" s="27"/>
      <c r="R84" s="27"/>
      <c r="S84" s="27"/>
      <c r="T84" s="27"/>
      <c r="U84" s="27"/>
      <c r="V84" s="47"/>
      <c r="W84" s="47"/>
      <c r="X84" s="49"/>
      <c r="Y84" s="32" t="s">
        <v>167</v>
      </c>
      <c r="Z84" s="50"/>
      <c r="AA84" s="70"/>
    </row>
    <row r="85" customFormat="false" ht="48.6" hidden="false" customHeight="true" outlineLevel="0" collapsed="false">
      <c r="A85" s="23" t="n">
        <f aca="false">A84+1</f>
        <v>14</v>
      </c>
      <c r="B85" s="26" t="s">
        <v>168</v>
      </c>
      <c r="C85" s="25" t="s">
        <v>33</v>
      </c>
      <c r="D85" s="25" t="s">
        <v>30</v>
      </c>
      <c r="E85" s="26" t="s">
        <v>31</v>
      </c>
      <c r="F85" s="27" t="n">
        <v>400000</v>
      </c>
      <c r="G85" s="87" t="n">
        <v>224440.09</v>
      </c>
      <c r="H85" s="27"/>
      <c r="I85" s="87" t="n">
        <v>224440.09</v>
      </c>
      <c r="J85" s="27"/>
      <c r="K85" s="8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47"/>
      <c r="W85" s="47"/>
      <c r="X85" s="49"/>
      <c r="Y85" s="32" t="s">
        <v>169</v>
      </c>
      <c r="Z85" s="50"/>
      <c r="AA85" s="70"/>
    </row>
    <row r="86" customFormat="false" ht="30" hidden="false" customHeight="false" outlineLevel="0" collapsed="false">
      <c r="A86" s="23" t="n">
        <f aca="false">A85+1</f>
        <v>15</v>
      </c>
      <c r="B86" s="26" t="s">
        <v>170</v>
      </c>
      <c r="C86" s="25" t="s">
        <v>33</v>
      </c>
      <c r="D86" s="25" t="s">
        <v>30</v>
      </c>
      <c r="E86" s="26" t="s">
        <v>31</v>
      </c>
      <c r="F86" s="27" t="n">
        <v>500000</v>
      </c>
      <c r="G86" s="27" t="n">
        <v>258817.41</v>
      </c>
      <c r="H86" s="27"/>
      <c r="I86" s="27"/>
      <c r="J86" s="27"/>
      <c r="K86" s="27" t="n">
        <v>258817.41</v>
      </c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47"/>
      <c r="W86" s="47"/>
      <c r="X86" s="49"/>
      <c r="Y86" s="32" t="s">
        <v>171</v>
      </c>
    </row>
    <row r="87" customFormat="false" ht="57.75" hidden="false" customHeight="true" outlineLevel="0" collapsed="false">
      <c r="A87" s="23" t="n">
        <f aca="false">A86+1</f>
        <v>16</v>
      </c>
      <c r="B87" s="26" t="s">
        <v>172</v>
      </c>
      <c r="C87" s="25" t="s">
        <v>33</v>
      </c>
      <c r="D87" s="25" t="s">
        <v>30</v>
      </c>
      <c r="E87" s="26" t="s">
        <v>31</v>
      </c>
      <c r="F87" s="27" t="n">
        <v>300000</v>
      </c>
      <c r="G87" s="27" t="n">
        <v>167284.02</v>
      </c>
      <c r="H87" s="27"/>
      <c r="I87" s="27"/>
      <c r="J87" s="27"/>
      <c r="K87" s="27" t="n">
        <v>167284.02</v>
      </c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47"/>
      <c r="W87" s="47"/>
      <c r="X87" s="49"/>
      <c r="Y87" s="32" t="s">
        <v>173</v>
      </c>
    </row>
    <row r="88" customFormat="false" ht="30" hidden="false" customHeight="false" outlineLevel="0" collapsed="false">
      <c r="A88" s="23" t="n">
        <f aca="false">A87+1</f>
        <v>17</v>
      </c>
      <c r="B88" s="26" t="s">
        <v>174</v>
      </c>
      <c r="C88" s="25" t="s">
        <v>33</v>
      </c>
      <c r="D88" s="25" t="s">
        <v>30</v>
      </c>
      <c r="E88" s="26" t="s">
        <v>31</v>
      </c>
      <c r="F88" s="27" t="n">
        <v>250000</v>
      </c>
      <c r="G88" s="27" t="n">
        <v>118985.81</v>
      </c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 t="n">
        <v>118985.81</v>
      </c>
      <c r="S88" s="27"/>
      <c r="T88" s="27"/>
      <c r="U88" s="27"/>
      <c r="V88" s="43"/>
      <c r="W88" s="47"/>
      <c r="X88" s="49"/>
      <c r="Y88" s="32" t="s">
        <v>175</v>
      </c>
    </row>
    <row r="89" customFormat="false" ht="30" hidden="false" customHeight="false" outlineLevel="0" collapsed="false">
      <c r="A89" s="23" t="n">
        <f aca="false">A88+1</f>
        <v>18</v>
      </c>
      <c r="B89" s="26" t="s">
        <v>176</v>
      </c>
      <c r="C89" s="25" t="s">
        <v>33</v>
      </c>
      <c r="D89" s="25" t="s">
        <v>30</v>
      </c>
      <c r="E89" s="26" t="s">
        <v>31</v>
      </c>
      <c r="F89" s="27" t="n">
        <v>200000</v>
      </c>
      <c r="G89" s="27" t="n">
        <v>98082.8</v>
      </c>
      <c r="H89" s="33"/>
      <c r="I89" s="27"/>
      <c r="J89" s="27"/>
      <c r="K89" s="27"/>
      <c r="L89" s="27"/>
      <c r="M89" s="27"/>
      <c r="N89" s="27"/>
      <c r="O89" s="27"/>
      <c r="P89" s="27"/>
      <c r="Q89" s="27"/>
      <c r="R89" s="27" t="n">
        <v>98082.8</v>
      </c>
      <c r="S89" s="27"/>
      <c r="T89" s="27"/>
      <c r="U89" s="27"/>
      <c r="V89" s="27"/>
      <c r="W89" s="88"/>
      <c r="X89" s="89"/>
      <c r="Y89" s="32" t="s">
        <v>177</v>
      </c>
    </row>
    <row r="90" customFormat="false" ht="60" hidden="false" customHeight="false" outlineLevel="0" collapsed="false">
      <c r="A90" s="23" t="n">
        <f aca="false">A89+1</f>
        <v>19</v>
      </c>
      <c r="B90" s="26" t="s">
        <v>178</v>
      </c>
      <c r="C90" s="25" t="s">
        <v>33</v>
      </c>
      <c r="D90" s="25" t="s">
        <v>30</v>
      </c>
      <c r="E90" s="26" t="s">
        <v>31</v>
      </c>
      <c r="F90" s="27" t="n">
        <v>400000</v>
      </c>
      <c r="G90" s="33" t="n">
        <v>247112.23</v>
      </c>
      <c r="H90" s="27"/>
      <c r="I90" s="33" t="n">
        <v>247112.23</v>
      </c>
      <c r="J90" s="27"/>
      <c r="K90" s="27"/>
      <c r="L90" s="27"/>
      <c r="M90" s="33"/>
      <c r="N90" s="27"/>
      <c r="O90" s="27"/>
      <c r="P90" s="27"/>
      <c r="Q90" s="27"/>
      <c r="R90" s="27"/>
      <c r="S90" s="27"/>
      <c r="T90" s="27"/>
      <c r="U90" s="27"/>
      <c r="V90" s="47"/>
      <c r="W90" s="47"/>
      <c r="X90" s="49"/>
      <c r="Y90" s="32" t="s">
        <v>179</v>
      </c>
    </row>
    <row r="91" customFormat="false" ht="46.5" hidden="false" customHeight="true" outlineLevel="0" collapsed="false">
      <c r="A91" s="23" t="n">
        <f aca="false">A90+1</f>
        <v>20</v>
      </c>
      <c r="B91" s="26" t="s">
        <v>180</v>
      </c>
      <c r="C91" s="25" t="s">
        <v>33</v>
      </c>
      <c r="D91" s="25" t="s">
        <v>30</v>
      </c>
      <c r="E91" s="26" t="s">
        <v>31</v>
      </c>
      <c r="F91" s="27" t="n">
        <v>400000</v>
      </c>
      <c r="G91" s="27" t="n">
        <v>267702.4</v>
      </c>
      <c r="H91" s="27"/>
      <c r="I91" s="27"/>
      <c r="J91" s="27"/>
      <c r="K91" s="27" t="n">
        <v>267702.4</v>
      </c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47"/>
      <c r="W91" s="47"/>
      <c r="X91" s="49"/>
      <c r="Y91" s="32" t="s">
        <v>181</v>
      </c>
    </row>
    <row r="92" customFormat="false" ht="54" hidden="false" customHeight="true" outlineLevel="0" collapsed="false">
      <c r="A92" s="23" t="n">
        <f aca="false">A91+1</f>
        <v>21</v>
      </c>
      <c r="B92" s="26" t="s">
        <v>182</v>
      </c>
      <c r="C92" s="25" t="s">
        <v>78</v>
      </c>
      <c r="D92" s="25" t="s">
        <v>30</v>
      </c>
      <c r="E92" s="26" t="s">
        <v>31</v>
      </c>
      <c r="F92" s="27" t="n">
        <v>66050</v>
      </c>
      <c r="G92" s="27" t="n">
        <v>66050</v>
      </c>
      <c r="H92" s="27"/>
      <c r="I92" s="33"/>
      <c r="J92" s="27"/>
      <c r="K92" s="27" t="n">
        <v>66050</v>
      </c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47"/>
      <c r="W92" s="47"/>
      <c r="X92" s="49"/>
      <c r="Y92" s="32" t="s">
        <v>183</v>
      </c>
    </row>
    <row r="93" customFormat="false" ht="54" hidden="false" customHeight="true" outlineLevel="0" collapsed="false">
      <c r="A93" s="23" t="n">
        <f aca="false">A92+1</f>
        <v>22</v>
      </c>
      <c r="B93" s="26" t="s">
        <v>184</v>
      </c>
      <c r="C93" s="25" t="s">
        <v>78</v>
      </c>
      <c r="D93" s="25" t="s">
        <v>30</v>
      </c>
      <c r="E93" s="26" t="s">
        <v>31</v>
      </c>
      <c r="F93" s="27" t="n">
        <v>64635</v>
      </c>
      <c r="G93" s="27" t="n">
        <v>64635</v>
      </c>
      <c r="H93" s="27"/>
      <c r="I93" s="27"/>
      <c r="J93" s="27"/>
      <c r="K93" s="27" t="n">
        <v>64635</v>
      </c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47"/>
      <c r="W93" s="47"/>
      <c r="X93" s="49"/>
      <c r="Y93" s="32" t="s">
        <v>185</v>
      </c>
    </row>
    <row r="94" customFormat="false" ht="60" hidden="false" customHeight="false" outlineLevel="0" collapsed="false">
      <c r="A94" s="23" t="n">
        <f aca="false">A93+1</f>
        <v>23</v>
      </c>
      <c r="B94" s="26" t="s">
        <v>186</v>
      </c>
      <c r="C94" s="25" t="s">
        <v>78</v>
      </c>
      <c r="D94" s="25" t="s">
        <v>30</v>
      </c>
      <c r="E94" s="26" t="s">
        <v>31</v>
      </c>
      <c r="F94" s="27" t="n">
        <v>61000</v>
      </c>
      <c r="G94" s="27" t="n">
        <v>61000</v>
      </c>
      <c r="H94" s="27"/>
      <c r="I94" s="27"/>
      <c r="J94" s="27"/>
      <c r="K94" s="27" t="n">
        <v>61000</v>
      </c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47"/>
      <c r="W94" s="47"/>
      <c r="X94" s="49"/>
      <c r="Y94" s="32" t="s">
        <v>187</v>
      </c>
    </row>
    <row r="95" customFormat="false" ht="47.25" hidden="false" customHeight="true" outlineLevel="0" collapsed="false">
      <c r="A95" s="23" t="n">
        <f aca="false">A94+1</f>
        <v>24</v>
      </c>
      <c r="B95" s="26" t="s">
        <v>188</v>
      </c>
      <c r="C95" s="25" t="s">
        <v>33</v>
      </c>
      <c r="D95" s="25" t="s">
        <v>30</v>
      </c>
      <c r="E95" s="26" t="s">
        <v>31</v>
      </c>
      <c r="F95" s="44" t="n">
        <v>2890.44</v>
      </c>
      <c r="G95" s="44" t="n">
        <v>2890.44</v>
      </c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44" t="n">
        <v>2890.44</v>
      </c>
      <c r="T95" s="33"/>
      <c r="U95" s="33"/>
      <c r="V95" s="47"/>
      <c r="W95" s="47"/>
      <c r="X95" s="49"/>
      <c r="Y95" s="32" t="s">
        <v>189</v>
      </c>
    </row>
    <row r="96" customFormat="false" ht="45.75" hidden="false" customHeight="true" outlineLevel="0" collapsed="false">
      <c r="A96" s="23" t="n">
        <f aca="false">A95+1</f>
        <v>25</v>
      </c>
      <c r="B96" s="26" t="s">
        <v>190</v>
      </c>
      <c r="C96" s="25" t="s">
        <v>33</v>
      </c>
      <c r="D96" s="25" t="s">
        <v>30</v>
      </c>
      <c r="E96" s="26" t="s">
        <v>31</v>
      </c>
      <c r="F96" s="33" t="n">
        <v>0</v>
      </c>
      <c r="G96" s="33" t="n">
        <v>0</v>
      </c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44" t="n">
        <v>0</v>
      </c>
      <c r="T96" s="33"/>
      <c r="U96" s="33"/>
      <c r="V96" s="47"/>
      <c r="W96" s="47"/>
      <c r="X96" s="49"/>
      <c r="Y96" s="32" t="s">
        <v>191</v>
      </c>
    </row>
    <row r="97" customFormat="false" ht="45.6" hidden="false" customHeight="true" outlineLevel="0" collapsed="false">
      <c r="A97" s="23" t="n">
        <f aca="false">A96+1</f>
        <v>26</v>
      </c>
      <c r="B97" s="26" t="s">
        <v>192</v>
      </c>
      <c r="C97" s="25" t="s">
        <v>33</v>
      </c>
      <c r="D97" s="25" t="s">
        <v>30</v>
      </c>
      <c r="E97" s="26" t="s">
        <v>31</v>
      </c>
      <c r="F97" s="27" t="n">
        <v>1785.6</v>
      </c>
      <c r="G97" s="27" t="n">
        <v>1785.6</v>
      </c>
      <c r="H97" s="27"/>
      <c r="I97" s="33"/>
      <c r="J97" s="27"/>
      <c r="K97" s="27" t="n">
        <v>1785.6</v>
      </c>
      <c r="L97" s="27"/>
      <c r="M97" s="27"/>
      <c r="N97" s="27"/>
      <c r="O97" s="27"/>
      <c r="P97" s="27"/>
      <c r="Q97" s="27"/>
      <c r="R97" s="27"/>
      <c r="S97" s="27"/>
      <c r="T97" s="43"/>
      <c r="U97" s="43"/>
      <c r="V97" s="47"/>
      <c r="W97" s="47"/>
      <c r="X97" s="49"/>
      <c r="Y97" s="32" t="s">
        <v>193</v>
      </c>
    </row>
    <row r="98" customFormat="false" ht="75" hidden="false" customHeight="false" outlineLevel="0" collapsed="false">
      <c r="A98" s="23" t="n">
        <f aca="false">A97+1</f>
        <v>27</v>
      </c>
      <c r="B98" s="24" t="s">
        <v>194</v>
      </c>
      <c r="C98" s="25" t="s">
        <v>33</v>
      </c>
      <c r="D98" s="25" t="s">
        <v>30</v>
      </c>
      <c r="E98" s="26" t="s">
        <v>31</v>
      </c>
      <c r="F98" s="27" t="n">
        <v>54500</v>
      </c>
      <c r="G98" s="27" t="n">
        <v>54500</v>
      </c>
      <c r="H98" s="27"/>
      <c r="I98" s="27"/>
      <c r="J98" s="27"/>
      <c r="K98" s="27" t="n">
        <v>54500</v>
      </c>
      <c r="L98" s="27"/>
      <c r="M98" s="27"/>
      <c r="N98" s="27"/>
      <c r="O98" s="27"/>
      <c r="P98" s="27"/>
      <c r="Q98" s="27"/>
      <c r="R98" s="27"/>
      <c r="S98" s="43"/>
      <c r="T98" s="43"/>
      <c r="U98" s="43"/>
      <c r="V98" s="47"/>
      <c r="W98" s="47"/>
      <c r="X98" s="49"/>
      <c r="Y98" s="32" t="s">
        <v>195</v>
      </c>
      <c r="Z98" s="50"/>
      <c r="AA98" s="50"/>
    </row>
    <row r="99" s="22" customFormat="true" ht="60" hidden="false" customHeight="false" outlineLevel="0" collapsed="false">
      <c r="A99" s="23" t="n">
        <f aca="false">A98+1</f>
        <v>28</v>
      </c>
      <c r="B99" s="26" t="s">
        <v>196</v>
      </c>
      <c r="C99" s="25" t="s">
        <v>33</v>
      </c>
      <c r="D99" s="25" t="s">
        <v>30</v>
      </c>
      <c r="E99" s="26" t="s">
        <v>31</v>
      </c>
      <c r="F99" s="27" t="n">
        <v>1602522.88</v>
      </c>
      <c r="G99" s="27" t="n">
        <v>1602522.88</v>
      </c>
      <c r="H99" s="27"/>
      <c r="I99" s="34"/>
      <c r="J99" s="34"/>
      <c r="K99" s="34"/>
      <c r="L99" s="34"/>
      <c r="M99" s="34"/>
      <c r="N99" s="34"/>
      <c r="O99" s="27" t="n">
        <v>1602522.88</v>
      </c>
      <c r="P99" s="27"/>
      <c r="Q99" s="27"/>
      <c r="R99" s="34"/>
      <c r="S99" s="34"/>
      <c r="T99" s="34"/>
      <c r="U99" s="34"/>
      <c r="V99" s="34"/>
      <c r="W99" s="34"/>
      <c r="X99" s="34"/>
      <c r="Y99" s="32" t="s">
        <v>197</v>
      </c>
      <c r="AA99" s="74"/>
    </row>
    <row r="100" s="22" customFormat="true" ht="90" hidden="false" customHeight="false" outlineLevel="0" collapsed="false">
      <c r="A100" s="23" t="n">
        <f aca="false">A99+1</f>
        <v>29</v>
      </c>
      <c r="B100" s="26" t="s">
        <v>198</v>
      </c>
      <c r="C100" s="25" t="s">
        <v>33</v>
      </c>
      <c r="D100" s="25" t="s">
        <v>30</v>
      </c>
      <c r="E100" s="26" t="s">
        <v>31</v>
      </c>
      <c r="F100" s="27" t="n">
        <v>39589013.21</v>
      </c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8"/>
      <c r="T100" s="29"/>
      <c r="U100" s="29"/>
      <c r="V100" s="29"/>
      <c r="W100" s="29"/>
      <c r="X100" s="31" t="s">
        <v>199</v>
      </c>
      <c r="Y100" s="32"/>
      <c r="AA100" s="74"/>
    </row>
    <row r="101" s="22" customFormat="true" ht="60" hidden="false" customHeight="false" outlineLevel="0" collapsed="false">
      <c r="A101" s="23" t="n">
        <f aca="false">A100+1</f>
        <v>30</v>
      </c>
      <c r="B101" s="40" t="s">
        <v>200</v>
      </c>
      <c r="C101" s="25" t="s">
        <v>33</v>
      </c>
      <c r="D101" s="25" t="s">
        <v>30</v>
      </c>
      <c r="E101" s="26" t="s">
        <v>31</v>
      </c>
      <c r="F101" s="27" t="n">
        <v>60000</v>
      </c>
      <c r="G101" s="27" t="n">
        <v>60000</v>
      </c>
      <c r="H101" s="27"/>
      <c r="I101" s="27"/>
      <c r="J101" s="27"/>
      <c r="K101" s="27"/>
      <c r="L101" s="27"/>
      <c r="M101" s="27"/>
      <c r="N101" s="27"/>
      <c r="O101" s="27" t="n">
        <v>60000</v>
      </c>
      <c r="P101" s="27"/>
      <c r="Q101" s="27"/>
      <c r="R101" s="27"/>
      <c r="S101" s="28"/>
      <c r="T101" s="29"/>
      <c r="U101" s="29"/>
      <c r="V101" s="29"/>
      <c r="W101" s="29"/>
      <c r="X101" s="31"/>
      <c r="Y101" s="32" t="s">
        <v>201</v>
      </c>
      <c r="AA101" s="74"/>
    </row>
    <row r="102" s="22" customFormat="true" ht="30" hidden="false" customHeight="false" outlineLevel="0" collapsed="false">
      <c r="A102" s="23" t="n">
        <f aca="false">A101+1</f>
        <v>31</v>
      </c>
      <c r="B102" s="26" t="s">
        <v>202</v>
      </c>
      <c r="C102" s="25" t="s">
        <v>33</v>
      </c>
      <c r="D102" s="25" t="s">
        <v>30</v>
      </c>
      <c r="E102" s="26" t="s">
        <v>31</v>
      </c>
      <c r="F102" s="27" t="n">
        <v>3338546.59</v>
      </c>
      <c r="G102" s="27" t="n">
        <v>2000000</v>
      </c>
      <c r="H102" s="27"/>
      <c r="I102" s="27"/>
      <c r="J102" s="27"/>
      <c r="K102" s="27"/>
      <c r="L102" s="27"/>
      <c r="M102" s="27"/>
      <c r="N102" s="27"/>
      <c r="O102" s="27"/>
      <c r="P102" s="27"/>
      <c r="Q102" s="27" t="n">
        <v>2000000</v>
      </c>
      <c r="R102" s="27"/>
      <c r="S102" s="28"/>
      <c r="T102" s="29"/>
      <c r="U102" s="29"/>
      <c r="V102" s="29"/>
      <c r="W102" s="29"/>
      <c r="X102" s="31"/>
      <c r="Y102" s="32" t="s">
        <v>203</v>
      </c>
      <c r="AA102" s="74"/>
    </row>
    <row r="103" s="22" customFormat="true" ht="30" hidden="false" customHeight="false" outlineLevel="0" collapsed="false">
      <c r="A103" s="63" t="n">
        <f aca="false">A102+1</f>
        <v>32</v>
      </c>
      <c r="B103" s="90" t="s">
        <v>204</v>
      </c>
      <c r="C103" s="65" t="s">
        <v>33</v>
      </c>
      <c r="D103" s="65" t="s">
        <v>30</v>
      </c>
      <c r="E103" s="64" t="s">
        <v>31</v>
      </c>
      <c r="F103" s="66" t="n">
        <v>890824</v>
      </c>
      <c r="G103" s="66" t="n">
        <v>890824</v>
      </c>
      <c r="H103" s="66"/>
      <c r="I103" s="66"/>
      <c r="J103" s="66"/>
      <c r="K103" s="66" t="n">
        <v>1824</v>
      </c>
      <c r="L103" s="66"/>
      <c r="M103" s="66"/>
      <c r="N103" s="66"/>
      <c r="O103" s="66"/>
      <c r="P103" s="66"/>
      <c r="Q103" s="66"/>
      <c r="R103" s="66" t="n">
        <v>554829.93</v>
      </c>
      <c r="S103" s="91"/>
      <c r="T103" s="92"/>
      <c r="U103" s="66" t="n">
        <v>334170.07</v>
      </c>
      <c r="V103" s="92"/>
      <c r="W103" s="92"/>
      <c r="X103" s="93"/>
      <c r="Y103" s="69" t="s">
        <v>205</v>
      </c>
      <c r="Z103" s="94"/>
      <c r="AA103" s="50"/>
    </row>
    <row r="104" customFormat="false" ht="30" hidden="false" customHeight="false" outlineLevel="0" collapsed="false">
      <c r="A104" s="63" t="n">
        <f aca="false">A103+1</f>
        <v>33</v>
      </c>
      <c r="B104" s="64" t="s">
        <v>206</v>
      </c>
      <c r="C104" s="65" t="s">
        <v>33</v>
      </c>
      <c r="D104" s="65" t="s">
        <v>30</v>
      </c>
      <c r="E104" s="64" t="s">
        <v>31</v>
      </c>
      <c r="F104" s="95" t="n">
        <v>19772.36</v>
      </c>
      <c r="G104" s="95" t="n">
        <f aca="false">SUM(K104:L104)</f>
        <v>19772.36</v>
      </c>
      <c r="H104" s="95"/>
      <c r="I104" s="66"/>
      <c r="J104" s="96"/>
      <c r="K104" s="95"/>
      <c r="L104" s="95" t="n">
        <v>19772.36</v>
      </c>
      <c r="M104" s="66"/>
      <c r="N104" s="66"/>
      <c r="O104" s="66"/>
      <c r="P104" s="66"/>
      <c r="Q104" s="66"/>
      <c r="R104" s="66"/>
      <c r="S104" s="66"/>
      <c r="T104" s="66"/>
      <c r="U104" s="66"/>
      <c r="V104" s="67"/>
      <c r="W104" s="67"/>
      <c r="X104" s="68"/>
      <c r="Y104" s="69" t="s">
        <v>207</v>
      </c>
      <c r="AA104" s="74"/>
    </row>
    <row r="105" customFormat="false" ht="48.6" hidden="false" customHeight="true" outlineLevel="0" collapsed="false">
      <c r="A105" s="23" t="n">
        <f aca="false">A104+1</f>
        <v>34</v>
      </c>
      <c r="B105" s="26" t="s">
        <v>208</v>
      </c>
      <c r="C105" s="25" t="s">
        <v>33</v>
      </c>
      <c r="D105" s="25" t="s">
        <v>30</v>
      </c>
      <c r="E105" s="26" t="s">
        <v>31</v>
      </c>
      <c r="F105" s="27" t="n">
        <v>73400</v>
      </c>
      <c r="G105" s="27" t="n">
        <v>73400</v>
      </c>
      <c r="H105" s="27"/>
      <c r="I105" s="27"/>
      <c r="J105" s="27"/>
      <c r="K105" s="27" t="n">
        <v>73400</v>
      </c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47"/>
      <c r="W105" s="47"/>
      <c r="X105" s="49"/>
      <c r="Y105" s="32" t="s">
        <v>209</v>
      </c>
      <c r="AA105" s="74"/>
    </row>
    <row r="106" customFormat="false" ht="30" hidden="false" customHeight="false" outlineLevel="0" collapsed="false">
      <c r="A106" s="23" t="n">
        <f aca="false">A105+1</f>
        <v>35</v>
      </c>
      <c r="B106" s="26" t="s">
        <v>210</v>
      </c>
      <c r="C106" s="25" t="s">
        <v>33</v>
      </c>
      <c r="D106" s="25" t="s">
        <v>30</v>
      </c>
      <c r="E106" s="26" t="s">
        <v>31</v>
      </c>
      <c r="F106" s="27" t="n">
        <v>19580</v>
      </c>
      <c r="G106" s="27" t="n">
        <v>19580</v>
      </c>
      <c r="H106" s="27"/>
      <c r="I106" s="27"/>
      <c r="J106" s="27"/>
      <c r="K106" s="27" t="n">
        <v>19580</v>
      </c>
      <c r="L106" s="27"/>
      <c r="M106" s="27"/>
      <c r="N106" s="27"/>
      <c r="O106" s="27"/>
      <c r="P106" s="27"/>
      <c r="Q106" s="27"/>
      <c r="R106" s="80"/>
      <c r="S106" s="27"/>
      <c r="T106" s="27"/>
      <c r="U106" s="27"/>
      <c r="V106" s="47"/>
      <c r="W106" s="47"/>
      <c r="X106" s="49"/>
      <c r="Y106" s="32" t="s">
        <v>211</v>
      </c>
      <c r="AA106" s="74"/>
    </row>
    <row r="107" customFormat="false" ht="57.75" hidden="false" customHeight="true" outlineLevel="0" collapsed="false">
      <c r="A107" s="23" t="n">
        <f aca="false">A106+1</f>
        <v>36</v>
      </c>
      <c r="B107" s="26" t="s">
        <v>212</v>
      </c>
      <c r="C107" s="25" t="s">
        <v>33</v>
      </c>
      <c r="D107" s="25" t="s">
        <v>30</v>
      </c>
      <c r="E107" s="26" t="s">
        <v>31</v>
      </c>
      <c r="F107" s="27" t="n">
        <v>60817.78</v>
      </c>
      <c r="G107" s="27" t="n">
        <v>60817.78</v>
      </c>
      <c r="H107" s="27"/>
      <c r="I107" s="27"/>
      <c r="J107" s="27"/>
      <c r="K107" s="27" t="n">
        <v>60817.78</v>
      </c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47"/>
      <c r="W107" s="47"/>
      <c r="X107" s="49"/>
      <c r="Y107" s="32" t="s">
        <v>213</v>
      </c>
      <c r="Z107" s="97"/>
      <c r="AA107" s="74"/>
    </row>
    <row r="108" customFormat="false" ht="30" hidden="false" customHeight="false" outlineLevel="0" collapsed="false">
      <c r="A108" s="23" t="n">
        <f aca="false">A107+1</f>
        <v>37</v>
      </c>
      <c r="B108" s="26" t="s">
        <v>214</v>
      </c>
      <c r="C108" s="25" t="s">
        <v>33</v>
      </c>
      <c r="D108" s="25" t="s">
        <v>30</v>
      </c>
      <c r="E108" s="26" t="s">
        <v>31</v>
      </c>
      <c r="F108" s="27" t="n">
        <v>14835.46</v>
      </c>
      <c r="G108" s="27" t="n">
        <v>14835.46</v>
      </c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 t="n">
        <v>14835.46</v>
      </c>
      <c r="S108" s="27"/>
      <c r="T108" s="27"/>
      <c r="U108" s="27"/>
      <c r="V108" s="27"/>
      <c r="W108" s="47"/>
      <c r="X108" s="49"/>
      <c r="Y108" s="32" t="s">
        <v>215</v>
      </c>
      <c r="AA108" s="74"/>
    </row>
    <row r="109" customFormat="false" ht="45" hidden="false" customHeight="false" outlineLevel="0" collapsed="false">
      <c r="A109" s="23" t="n">
        <f aca="false">A108+1</f>
        <v>38</v>
      </c>
      <c r="B109" s="26" t="s">
        <v>216</v>
      </c>
      <c r="C109" s="25" t="s">
        <v>33</v>
      </c>
      <c r="D109" s="25" t="s">
        <v>30</v>
      </c>
      <c r="E109" s="26" t="s">
        <v>31</v>
      </c>
      <c r="F109" s="27" t="n">
        <v>41600</v>
      </c>
      <c r="G109" s="27" t="n">
        <v>41600</v>
      </c>
      <c r="H109" s="33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 t="n">
        <v>41600</v>
      </c>
      <c r="W109" s="88" t="s">
        <v>217</v>
      </c>
      <c r="X109" s="89"/>
      <c r="Y109" s="32" t="s">
        <v>218</v>
      </c>
      <c r="AA109" s="74"/>
    </row>
    <row r="110" customFormat="false" ht="60" hidden="false" customHeight="false" outlineLevel="0" collapsed="false">
      <c r="A110" s="23" t="n">
        <f aca="false">A109+1</f>
        <v>39</v>
      </c>
      <c r="B110" s="26" t="s">
        <v>219</v>
      </c>
      <c r="C110" s="25" t="s">
        <v>33</v>
      </c>
      <c r="D110" s="25" t="s">
        <v>30</v>
      </c>
      <c r="E110" s="26" t="s">
        <v>31</v>
      </c>
      <c r="F110" s="27" t="n">
        <v>256050</v>
      </c>
      <c r="G110" s="27" t="n">
        <v>256050</v>
      </c>
      <c r="H110" s="27"/>
      <c r="I110" s="33"/>
      <c r="J110" s="27"/>
      <c r="K110" s="27" t="n">
        <v>256050</v>
      </c>
      <c r="L110" s="27"/>
      <c r="M110" s="33"/>
      <c r="N110" s="27"/>
      <c r="O110" s="27"/>
      <c r="P110" s="27"/>
      <c r="Q110" s="27"/>
      <c r="R110" s="27"/>
      <c r="S110" s="27"/>
      <c r="T110" s="27"/>
      <c r="U110" s="27"/>
      <c r="V110" s="47"/>
      <c r="W110" s="47"/>
      <c r="X110" s="49"/>
      <c r="Y110" s="32" t="s">
        <v>220</v>
      </c>
      <c r="AA110" s="74"/>
    </row>
    <row r="111" customFormat="false" ht="46.5" hidden="false" customHeight="true" outlineLevel="0" collapsed="false">
      <c r="A111" s="23" t="n">
        <f aca="false">A110+1</f>
        <v>40</v>
      </c>
      <c r="B111" s="26" t="s">
        <v>221</v>
      </c>
      <c r="C111" s="25" t="s">
        <v>33</v>
      </c>
      <c r="D111" s="25" t="s">
        <v>30</v>
      </c>
      <c r="E111" s="26" t="s">
        <v>31</v>
      </c>
      <c r="F111" s="27" t="n">
        <v>292000</v>
      </c>
      <c r="G111" s="27" t="n">
        <v>292000</v>
      </c>
      <c r="H111" s="27"/>
      <c r="I111" s="27"/>
      <c r="J111" s="27"/>
      <c r="K111" s="27" t="n">
        <v>292000</v>
      </c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47"/>
      <c r="W111" s="47"/>
      <c r="X111" s="49"/>
      <c r="Y111" s="32" t="s">
        <v>222</v>
      </c>
      <c r="AA111" s="74"/>
    </row>
    <row r="112" customFormat="false" ht="54" hidden="false" customHeight="true" outlineLevel="0" collapsed="false">
      <c r="A112" s="23" t="n">
        <f aca="false">A111+1</f>
        <v>41</v>
      </c>
      <c r="B112" s="26" t="s">
        <v>223</v>
      </c>
      <c r="C112" s="25" t="s">
        <v>78</v>
      </c>
      <c r="D112" s="25" t="s">
        <v>30</v>
      </c>
      <c r="E112" s="26" t="s">
        <v>31</v>
      </c>
      <c r="F112" s="27" t="n">
        <v>37288</v>
      </c>
      <c r="G112" s="27" t="n">
        <v>37288</v>
      </c>
      <c r="H112" s="27"/>
      <c r="I112" s="27"/>
      <c r="J112" s="27"/>
      <c r="K112" s="27" t="n">
        <v>37288</v>
      </c>
      <c r="L112" s="27"/>
      <c r="M112" s="33"/>
      <c r="N112" s="27"/>
      <c r="O112" s="27"/>
      <c r="P112" s="27"/>
      <c r="Q112" s="27"/>
      <c r="R112" s="27"/>
      <c r="S112" s="27"/>
      <c r="T112" s="27"/>
      <c r="U112" s="27"/>
      <c r="V112" s="47"/>
      <c r="W112" s="47"/>
      <c r="X112" s="49"/>
      <c r="Y112" s="32" t="s">
        <v>224</v>
      </c>
      <c r="AA112" s="74"/>
    </row>
    <row r="113" customFormat="false" ht="54" hidden="false" customHeight="true" outlineLevel="0" collapsed="false">
      <c r="A113" s="23" t="n">
        <f aca="false">A112+1</f>
        <v>42</v>
      </c>
      <c r="B113" s="26" t="s">
        <v>225</v>
      </c>
      <c r="C113" s="25" t="s">
        <v>78</v>
      </c>
      <c r="D113" s="25" t="s">
        <v>30</v>
      </c>
      <c r="E113" s="26" t="s">
        <v>31</v>
      </c>
      <c r="F113" s="27" t="n">
        <v>10468</v>
      </c>
      <c r="G113" s="27" t="n">
        <v>10468</v>
      </c>
      <c r="H113" s="27"/>
      <c r="I113" s="27"/>
      <c r="J113" s="27"/>
      <c r="K113" s="27" t="n">
        <v>10468</v>
      </c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47"/>
      <c r="W113" s="47"/>
      <c r="X113" s="49"/>
      <c r="Y113" s="32" t="s">
        <v>226</v>
      </c>
      <c r="AA113" s="74"/>
    </row>
    <row r="114" customFormat="false" ht="60" hidden="false" customHeight="false" outlineLevel="0" collapsed="false">
      <c r="A114" s="23" t="n">
        <f aca="false">A113+1</f>
        <v>43</v>
      </c>
      <c r="B114" s="26" t="s">
        <v>227</v>
      </c>
      <c r="C114" s="25" t="s">
        <v>78</v>
      </c>
      <c r="D114" s="25" t="s">
        <v>30</v>
      </c>
      <c r="E114" s="26" t="s">
        <v>31</v>
      </c>
      <c r="F114" s="27" t="n">
        <v>19067.38</v>
      </c>
      <c r="G114" s="27" t="n">
        <v>19067.38</v>
      </c>
      <c r="H114" s="27"/>
      <c r="I114" s="27"/>
      <c r="J114" s="27"/>
      <c r="K114" s="27"/>
      <c r="L114" s="27"/>
      <c r="M114" s="27" t="n">
        <v>19067.38</v>
      </c>
      <c r="N114" s="27"/>
      <c r="O114" s="27"/>
      <c r="P114" s="27"/>
      <c r="Q114" s="27"/>
      <c r="R114" s="27"/>
      <c r="S114" s="27"/>
      <c r="T114" s="27"/>
      <c r="U114" s="27"/>
      <c r="V114" s="47"/>
      <c r="W114" s="47"/>
      <c r="X114" s="49"/>
      <c r="Y114" s="32" t="s">
        <v>228</v>
      </c>
      <c r="AA114" s="74"/>
    </row>
    <row r="115" customFormat="false" ht="30" hidden="false" customHeight="false" outlineLevel="0" collapsed="false">
      <c r="A115" s="23" t="n">
        <f aca="false">A114+1</f>
        <v>44</v>
      </c>
      <c r="B115" s="26" t="s">
        <v>229</v>
      </c>
      <c r="C115" s="25" t="s">
        <v>33</v>
      </c>
      <c r="D115" s="25" t="s">
        <v>30</v>
      </c>
      <c r="E115" s="26" t="s">
        <v>31</v>
      </c>
      <c r="F115" s="27" t="n">
        <v>76062</v>
      </c>
      <c r="G115" s="27" t="n">
        <v>76062</v>
      </c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98" t="n">
        <v>76062</v>
      </c>
      <c r="T115" s="27"/>
      <c r="U115" s="27"/>
      <c r="V115" s="47"/>
      <c r="W115" s="47"/>
      <c r="X115" s="49"/>
      <c r="Y115" s="32" t="s">
        <v>230</v>
      </c>
      <c r="AA115" s="74"/>
    </row>
    <row r="116" customFormat="false" ht="45" hidden="false" customHeight="false" outlineLevel="0" collapsed="false">
      <c r="A116" s="23" t="n">
        <f aca="false">A115+1</f>
        <v>45</v>
      </c>
      <c r="B116" s="26" t="s">
        <v>231</v>
      </c>
      <c r="C116" s="25" t="s">
        <v>232</v>
      </c>
      <c r="D116" s="25" t="s">
        <v>30</v>
      </c>
      <c r="E116" s="26" t="s">
        <v>31</v>
      </c>
      <c r="F116" s="27" t="n">
        <v>1173552.24</v>
      </c>
      <c r="G116" s="27" t="n">
        <v>1173552.24</v>
      </c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98" t="n">
        <v>1173552.24</v>
      </c>
      <c r="T116" s="27"/>
      <c r="U116" s="27"/>
      <c r="V116" s="47"/>
      <c r="W116" s="47"/>
      <c r="X116" s="49"/>
      <c r="Y116" s="32" t="s">
        <v>233</v>
      </c>
      <c r="AA116" s="74"/>
    </row>
    <row r="117" customFormat="false" ht="30" hidden="false" customHeight="false" outlineLevel="0" collapsed="false">
      <c r="A117" s="23" t="n">
        <f aca="false">A116+1</f>
        <v>46</v>
      </c>
      <c r="B117" s="26" t="s">
        <v>234</v>
      </c>
      <c r="C117" s="25" t="s">
        <v>235</v>
      </c>
      <c r="D117" s="25" t="s">
        <v>30</v>
      </c>
      <c r="E117" s="26" t="s">
        <v>31</v>
      </c>
      <c r="F117" s="27" t="n">
        <v>97450</v>
      </c>
      <c r="G117" s="27" t="n">
        <v>97450</v>
      </c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98" t="n">
        <v>97450</v>
      </c>
      <c r="T117" s="27"/>
      <c r="U117" s="27"/>
      <c r="V117" s="47"/>
      <c r="W117" s="47"/>
      <c r="X117" s="49"/>
      <c r="Y117" s="32" t="s">
        <v>236</v>
      </c>
      <c r="AA117" s="74"/>
    </row>
    <row r="118" customFormat="false" ht="46.5" hidden="false" customHeight="true" outlineLevel="0" collapsed="false">
      <c r="A118" s="23" t="n">
        <f aca="false">A117+1</f>
        <v>47</v>
      </c>
      <c r="B118" s="26" t="s">
        <v>237</v>
      </c>
      <c r="C118" s="25" t="s">
        <v>33</v>
      </c>
      <c r="D118" s="25" t="s">
        <v>30</v>
      </c>
      <c r="E118" s="26" t="s">
        <v>31</v>
      </c>
      <c r="F118" s="27" t="n">
        <v>27649.61</v>
      </c>
      <c r="G118" s="27" t="n">
        <v>27649.61</v>
      </c>
      <c r="H118" s="27"/>
      <c r="I118" s="27"/>
      <c r="J118" s="27"/>
      <c r="K118" s="27" t="n">
        <v>27649.61</v>
      </c>
      <c r="L118" s="27"/>
      <c r="M118" s="27"/>
      <c r="N118" s="27"/>
      <c r="O118" s="27"/>
      <c r="P118" s="27"/>
      <c r="Q118" s="27"/>
      <c r="R118" s="27"/>
      <c r="S118" s="43"/>
      <c r="T118" s="43"/>
      <c r="U118" s="43"/>
      <c r="V118" s="47"/>
      <c r="W118" s="47"/>
      <c r="X118" s="49"/>
      <c r="Y118" s="32" t="s">
        <v>238</v>
      </c>
      <c r="AA118" s="74"/>
    </row>
    <row r="119" customFormat="false" ht="55.2" hidden="false" customHeight="false" outlineLevel="0" collapsed="false">
      <c r="A119" s="23" t="n">
        <f aca="false">A118+1</f>
        <v>48</v>
      </c>
      <c r="B119" s="24" t="s">
        <v>239</v>
      </c>
      <c r="C119" s="25" t="s">
        <v>33</v>
      </c>
      <c r="D119" s="25" t="s">
        <v>30</v>
      </c>
      <c r="E119" s="26" t="s">
        <v>31</v>
      </c>
      <c r="F119" s="27" t="n">
        <v>243174.8</v>
      </c>
      <c r="G119" s="27" t="n">
        <v>243174.8</v>
      </c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9"/>
      <c r="S119" s="29"/>
      <c r="T119" s="29"/>
      <c r="U119" s="29"/>
      <c r="V119" s="27" t="n">
        <v>243174.8</v>
      </c>
      <c r="W119" s="99" t="s">
        <v>240</v>
      </c>
      <c r="X119" s="46"/>
      <c r="Y119" s="32" t="s">
        <v>241</v>
      </c>
      <c r="AA119" s="74"/>
    </row>
    <row r="120" customFormat="false" ht="30" hidden="false" customHeight="false" outlineLevel="0" collapsed="false">
      <c r="A120" s="23" t="n">
        <f aca="false">A119+1</f>
        <v>49</v>
      </c>
      <c r="B120" s="40" t="s">
        <v>242</v>
      </c>
      <c r="C120" s="25" t="s">
        <v>29</v>
      </c>
      <c r="D120" s="25" t="s">
        <v>30</v>
      </c>
      <c r="E120" s="26" t="s">
        <v>31</v>
      </c>
      <c r="F120" s="27" t="n">
        <v>345808.16</v>
      </c>
      <c r="G120" s="27" t="n">
        <v>345808.16</v>
      </c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9"/>
      <c r="T120" s="27" t="n">
        <v>345808.16</v>
      </c>
      <c r="U120" s="29"/>
      <c r="V120" s="27"/>
      <c r="W120" s="45"/>
      <c r="X120" s="48"/>
      <c r="Y120" s="32" t="s">
        <v>243</v>
      </c>
      <c r="AA120" s="74"/>
    </row>
    <row r="121" customFormat="false" ht="30" hidden="false" customHeight="false" outlineLevel="0" collapsed="false">
      <c r="A121" s="23" t="n">
        <f aca="false">A120+1</f>
        <v>50</v>
      </c>
      <c r="B121" s="40" t="s">
        <v>244</v>
      </c>
      <c r="C121" s="25" t="s">
        <v>29</v>
      </c>
      <c r="D121" s="25" t="s">
        <v>30</v>
      </c>
      <c r="E121" s="26" t="s">
        <v>31</v>
      </c>
      <c r="F121" s="27" t="n">
        <v>218423.77</v>
      </c>
      <c r="G121" s="27" t="n">
        <v>218423.77</v>
      </c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9"/>
      <c r="T121" s="27" t="n">
        <v>218423.77</v>
      </c>
      <c r="U121" s="29"/>
      <c r="V121" s="27"/>
      <c r="W121" s="45"/>
      <c r="X121" s="48"/>
      <c r="Y121" s="32" t="s">
        <v>245</v>
      </c>
      <c r="AA121" s="74"/>
    </row>
    <row r="122" customFormat="false" ht="30" hidden="false" customHeight="false" outlineLevel="0" collapsed="false">
      <c r="A122" s="23" t="n">
        <f aca="false">A121+1</f>
        <v>51</v>
      </c>
      <c r="B122" s="24" t="s">
        <v>246</v>
      </c>
      <c r="C122" s="25" t="s">
        <v>33</v>
      </c>
      <c r="D122" s="25" t="s">
        <v>30</v>
      </c>
      <c r="E122" s="26" t="s">
        <v>31</v>
      </c>
      <c r="F122" s="27" t="n">
        <v>798432.34</v>
      </c>
      <c r="G122" s="27" t="n">
        <v>798432.34</v>
      </c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9"/>
      <c r="S122" s="29"/>
      <c r="T122" s="27" t="n">
        <v>798432.34</v>
      </c>
      <c r="U122" s="29"/>
      <c r="V122" s="27"/>
      <c r="W122" s="100"/>
      <c r="X122" s="46"/>
      <c r="Y122" s="32" t="s">
        <v>247</v>
      </c>
      <c r="AA122" s="74"/>
    </row>
    <row r="123" customFormat="false" ht="75" hidden="false" customHeight="true" outlineLevel="0" collapsed="false">
      <c r="A123" s="23" t="n">
        <f aca="false">A122+1</f>
        <v>52</v>
      </c>
      <c r="B123" s="40" t="s">
        <v>248</v>
      </c>
      <c r="C123" s="25" t="s">
        <v>33</v>
      </c>
      <c r="D123" s="25" t="s">
        <v>30</v>
      </c>
      <c r="E123" s="26" t="s">
        <v>31</v>
      </c>
      <c r="F123" s="27" t="n">
        <v>40620.86</v>
      </c>
      <c r="G123" s="27" t="n">
        <v>40620.86</v>
      </c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9"/>
      <c r="S123" s="29"/>
      <c r="T123" s="27" t="n">
        <v>40620.86</v>
      </c>
      <c r="U123" s="29"/>
      <c r="V123" s="29"/>
      <c r="W123" s="29"/>
      <c r="X123" s="46"/>
      <c r="Y123" s="32" t="s">
        <v>249</v>
      </c>
      <c r="AA123" s="74"/>
    </row>
    <row r="124" s="22" customFormat="true" ht="30" hidden="false" customHeight="false" outlineLevel="0" collapsed="false">
      <c r="A124" s="23" t="n">
        <f aca="false">A123+1</f>
        <v>53</v>
      </c>
      <c r="B124" s="24" t="s">
        <v>250</v>
      </c>
      <c r="C124" s="25" t="s">
        <v>33</v>
      </c>
      <c r="D124" s="25" t="s">
        <v>30</v>
      </c>
      <c r="E124" s="26" t="s">
        <v>31</v>
      </c>
      <c r="F124" s="27" t="n">
        <v>1170991</v>
      </c>
      <c r="G124" s="27" t="n">
        <v>1170991</v>
      </c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9"/>
      <c r="T124" s="29"/>
      <c r="U124" s="29"/>
      <c r="V124" s="27" t="n">
        <v>1170991</v>
      </c>
      <c r="W124" s="101" t="s">
        <v>251</v>
      </c>
      <c r="X124" s="102"/>
      <c r="Y124" s="32" t="s">
        <v>252</v>
      </c>
      <c r="AA124" s="74"/>
    </row>
    <row r="125" s="22" customFormat="true" ht="60" hidden="false" customHeight="false" outlineLevel="0" collapsed="false">
      <c r="A125" s="23" t="n">
        <f aca="false">A124+1</f>
        <v>54</v>
      </c>
      <c r="B125" s="26" t="s">
        <v>253</v>
      </c>
      <c r="C125" s="25" t="s">
        <v>29</v>
      </c>
      <c r="D125" s="25" t="s">
        <v>30</v>
      </c>
      <c r="E125" s="26" t="s">
        <v>31</v>
      </c>
      <c r="F125" s="103" t="n">
        <v>114935.58</v>
      </c>
      <c r="G125" s="103" t="n">
        <v>114935.58</v>
      </c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 t="n">
        <v>14935.58</v>
      </c>
      <c r="S125" s="29"/>
      <c r="T125" s="29"/>
      <c r="U125" s="29"/>
      <c r="V125" s="27" t="n">
        <v>100000</v>
      </c>
      <c r="W125" s="47" t="s">
        <v>254</v>
      </c>
      <c r="X125" s="48"/>
      <c r="Y125" s="32" t="s">
        <v>255</v>
      </c>
      <c r="Z125" s="94"/>
      <c r="AA125" s="50"/>
    </row>
    <row r="126" s="22" customFormat="true" ht="75" hidden="false" customHeight="false" outlineLevel="0" collapsed="false">
      <c r="A126" s="23" t="n">
        <f aca="false">A125+1</f>
        <v>55</v>
      </c>
      <c r="B126" s="26" t="s">
        <v>256</v>
      </c>
      <c r="C126" s="25" t="s">
        <v>33</v>
      </c>
      <c r="D126" s="25" t="s">
        <v>30</v>
      </c>
      <c r="E126" s="26" t="s">
        <v>31</v>
      </c>
      <c r="F126" s="27" t="n">
        <v>64393.47</v>
      </c>
      <c r="G126" s="27" t="n">
        <v>64393.47</v>
      </c>
      <c r="H126" s="27"/>
      <c r="I126" s="27"/>
      <c r="J126" s="27"/>
      <c r="K126" s="27"/>
      <c r="L126" s="27"/>
      <c r="M126" s="27"/>
      <c r="N126" s="27"/>
      <c r="O126" s="62"/>
      <c r="P126" s="62"/>
      <c r="Q126" s="62"/>
      <c r="R126" s="27"/>
      <c r="S126" s="29"/>
      <c r="T126" s="29"/>
      <c r="U126" s="29"/>
      <c r="V126" s="27" t="n">
        <v>64393.47</v>
      </c>
      <c r="W126" s="101" t="s">
        <v>254</v>
      </c>
      <c r="X126" s="104"/>
      <c r="Y126" s="32" t="s">
        <v>257</v>
      </c>
      <c r="AA126" s="74"/>
    </row>
    <row r="127" s="22" customFormat="true" ht="105" hidden="false" customHeight="false" outlineLevel="0" collapsed="false">
      <c r="A127" s="23" t="n">
        <f aca="false">A126+1</f>
        <v>56</v>
      </c>
      <c r="B127" s="26" t="s">
        <v>258</v>
      </c>
      <c r="C127" s="25" t="s">
        <v>33</v>
      </c>
      <c r="D127" s="25" t="s">
        <v>30</v>
      </c>
      <c r="E127" s="26" t="s">
        <v>31</v>
      </c>
      <c r="F127" s="27" t="n">
        <v>427683.57</v>
      </c>
      <c r="G127" s="27" t="n">
        <v>427683.57</v>
      </c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43"/>
      <c r="T127" s="43"/>
      <c r="U127" s="43"/>
      <c r="V127" s="27" t="n">
        <v>427683.57</v>
      </c>
      <c r="W127" s="101" t="s">
        <v>254</v>
      </c>
      <c r="X127" s="49"/>
      <c r="Y127" s="32" t="s">
        <v>259</v>
      </c>
      <c r="AA127" s="74"/>
    </row>
    <row r="128" s="22" customFormat="true" ht="60" hidden="false" customHeight="false" outlineLevel="0" collapsed="false">
      <c r="A128" s="23" t="n">
        <f aca="false">A127+1</f>
        <v>57</v>
      </c>
      <c r="B128" s="26" t="s">
        <v>260</v>
      </c>
      <c r="C128" s="25" t="s">
        <v>33</v>
      </c>
      <c r="D128" s="25" t="s">
        <v>30</v>
      </c>
      <c r="E128" s="26" t="s">
        <v>31</v>
      </c>
      <c r="F128" s="105" t="n">
        <v>51700.1</v>
      </c>
      <c r="G128" s="105" t="n">
        <v>51700.1</v>
      </c>
      <c r="H128" s="27"/>
      <c r="I128" s="29"/>
      <c r="J128" s="42"/>
      <c r="K128" s="42"/>
      <c r="L128" s="105" t="n">
        <v>33720.1</v>
      </c>
      <c r="M128" s="27"/>
      <c r="N128" s="62"/>
      <c r="O128" s="29"/>
      <c r="P128" s="29"/>
      <c r="Q128" s="29"/>
      <c r="R128" s="27"/>
      <c r="S128" s="29"/>
      <c r="T128" s="29"/>
      <c r="U128" s="27" t="n">
        <v>17980</v>
      </c>
      <c r="V128" s="43"/>
      <c r="W128" s="29"/>
      <c r="X128" s="104"/>
      <c r="Y128" s="32" t="s">
        <v>261</v>
      </c>
      <c r="Z128" s="94"/>
      <c r="AA128" s="50"/>
      <c r="AC128" s="106"/>
    </row>
    <row r="129" s="22" customFormat="true" ht="75" hidden="false" customHeight="false" outlineLevel="0" collapsed="false">
      <c r="A129" s="23" t="n">
        <f aca="false">A128+1</f>
        <v>58</v>
      </c>
      <c r="B129" s="24" t="s">
        <v>262</v>
      </c>
      <c r="C129" s="25" t="s">
        <v>29</v>
      </c>
      <c r="D129" s="25" t="s">
        <v>30</v>
      </c>
      <c r="E129" s="26" t="s">
        <v>31</v>
      </c>
      <c r="F129" s="33" t="n">
        <v>103899.6</v>
      </c>
      <c r="G129" s="33" t="n">
        <v>103899.6</v>
      </c>
      <c r="H129" s="27"/>
      <c r="I129" s="107"/>
      <c r="J129" s="107"/>
      <c r="K129" s="107"/>
      <c r="L129" s="107"/>
      <c r="M129" s="27"/>
      <c r="N129" s="27"/>
      <c r="O129" s="107"/>
      <c r="P129" s="107"/>
      <c r="Q129" s="107"/>
      <c r="R129" s="27"/>
      <c r="S129" s="107"/>
      <c r="T129" s="107"/>
      <c r="U129" s="33" t="n">
        <v>103899.6</v>
      </c>
      <c r="V129" s="107"/>
      <c r="W129" s="107"/>
      <c r="X129" s="49"/>
      <c r="Y129" s="32" t="s">
        <v>263</v>
      </c>
      <c r="Z129" s="108"/>
      <c r="AA129" s="74"/>
      <c r="AC129" s="106"/>
    </row>
    <row r="130" s="22" customFormat="true" ht="90" hidden="false" customHeight="false" outlineLevel="0" collapsed="false">
      <c r="A130" s="23" t="n">
        <f aca="false">A129+1</f>
        <v>59</v>
      </c>
      <c r="B130" s="24" t="s">
        <v>264</v>
      </c>
      <c r="C130" s="25" t="s">
        <v>29</v>
      </c>
      <c r="D130" s="25" t="s">
        <v>30</v>
      </c>
      <c r="E130" s="26" t="s">
        <v>31</v>
      </c>
      <c r="F130" s="33" t="n">
        <v>78430.09</v>
      </c>
      <c r="G130" s="33" t="n">
        <v>78430.09</v>
      </c>
      <c r="H130" s="27"/>
      <c r="I130" s="107"/>
      <c r="J130" s="107"/>
      <c r="K130" s="107"/>
      <c r="L130" s="107"/>
      <c r="M130" s="27"/>
      <c r="N130" s="27"/>
      <c r="O130" s="107"/>
      <c r="P130" s="107"/>
      <c r="Q130" s="107"/>
      <c r="R130" s="27"/>
      <c r="S130" s="107"/>
      <c r="T130" s="107"/>
      <c r="U130" s="33" t="n">
        <v>78430.09</v>
      </c>
      <c r="V130" s="107"/>
      <c r="W130" s="107"/>
      <c r="X130" s="49"/>
      <c r="Y130" s="32" t="s">
        <v>265</v>
      </c>
      <c r="AA130" s="74"/>
      <c r="AC130" s="106"/>
    </row>
    <row r="131" s="22" customFormat="true" ht="90" hidden="false" customHeight="false" outlineLevel="0" collapsed="false">
      <c r="A131" s="23" t="n">
        <f aca="false">A130+1</f>
        <v>60</v>
      </c>
      <c r="B131" s="24" t="s">
        <v>266</v>
      </c>
      <c r="C131" s="25" t="s">
        <v>29</v>
      </c>
      <c r="D131" s="25" t="s">
        <v>30</v>
      </c>
      <c r="E131" s="26" t="s">
        <v>31</v>
      </c>
      <c r="F131" s="109" t="s">
        <v>267</v>
      </c>
      <c r="G131" s="109" t="s">
        <v>267</v>
      </c>
      <c r="H131" s="27"/>
      <c r="I131" s="107"/>
      <c r="J131" s="107"/>
      <c r="K131" s="107"/>
      <c r="L131" s="107"/>
      <c r="M131" s="27"/>
      <c r="N131" s="27"/>
      <c r="O131" s="107"/>
      <c r="P131" s="107"/>
      <c r="Q131" s="107"/>
      <c r="R131" s="27"/>
      <c r="S131" s="107"/>
      <c r="T131" s="62"/>
      <c r="U131" s="33" t="n">
        <v>97774.01</v>
      </c>
      <c r="V131" s="107"/>
      <c r="W131" s="107"/>
      <c r="X131" s="49"/>
      <c r="Y131" s="32" t="s">
        <v>268</v>
      </c>
      <c r="Z131" s="108"/>
      <c r="AA131" s="74"/>
      <c r="AC131" s="106"/>
    </row>
    <row r="132" s="22" customFormat="true" ht="62.4" hidden="false" customHeight="false" outlineLevel="0" collapsed="false">
      <c r="A132" s="23" t="n">
        <f aca="false">A131+1</f>
        <v>61</v>
      </c>
      <c r="B132" s="26" t="s">
        <v>269</v>
      </c>
      <c r="C132" s="25" t="s">
        <v>83</v>
      </c>
      <c r="D132" s="25" t="s">
        <v>30</v>
      </c>
      <c r="E132" s="26" t="s">
        <v>31</v>
      </c>
      <c r="F132" s="105" t="n">
        <v>846780</v>
      </c>
      <c r="G132" s="105" t="n">
        <v>461280</v>
      </c>
      <c r="H132" s="27" t="n">
        <v>385500</v>
      </c>
      <c r="I132" s="29"/>
      <c r="J132" s="29"/>
      <c r="K132" s="29"/>
      <c r="L132" s="29"/>
      <c r="M132" s="27"/>
      <c r="N132" s="27"/>
      <c r="O132" s="29"/>
      <c r="P132" s="29"/>
      <c r="Q132" s="29"/>
      <c r="R132" s="27"/>
      <c r="S132" s="29"/>
      <c r="T132" s="29"/>
      <c r="U132" s="105" t="n">
        <v>461280</v>
      </c>
      <c r="V132" s="29"/>
      <c r="W132" s="29"/>
      <c r="X132" s="104" t="s">
        <v>270</v>
      </c>
      <c r="Y132" s="32" t="s">
        <v>271</v>
      </c>
      <c r="Z132" s="108"/>
      <c r="AA132" s="74"/>
      <c r="AC132" s="106"/>
    </row>
    <row r="133" s="22" customFormat="true" ht="45" hidden="false" customHeight="false" outlineLevel="0" collapsed="false">
      <c r="A133" s="23" t="n">
        <f aca="false">A132+1</f>
        <v>62</v>
      </c>
      <c r="B133" s="26" t="s">
        <v>272</v>
      </c>
      <c r="C133" s="25" t="s">
        <v>33</v>
      </c>
      <c r="D133" s="25" t="s">
        <v>30</v>
      </c>
      <c r="E133" s="26" t="s">
        <v>31</v>
      </c>
      <c r="F133" s="27" t="n">
        <v>177200</v>
      </c>
      <c r="G133" s="27" t="n">
        <v>177200</v>
      </c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9"/>
      <c r="T133" s="29"/>
      <c r="U133" s="27" t="n">
        <v>177200</v>
      </c>
      <c r="V133" s="27"/>
      <c r="W133" s="47"/>
      <c r="X133" s="49"/>
      <c r="Y133" s="32" t="s">
        <v>273</v>
      </c>
      <c r="AA133" s="74"/>
      <c r="AC133" s="106"/>
    </row>
    <row r="134" s="22" customFormat="true" ht="45" hidden="false" customHeight="false" outlineLevel="0" collapsed="false">
      <c r="A134" s="23" t="n">
        <f aca="false">A133+1</f>
        <v>63</v>
      </c>
      <c r="B134" s="26" t="s">
        <v>274</v>
      </c>
      <c r="C134" s="25" t="s">
        <v>33</v>
      </c>
      <c r="D134" s="25" t="s">
        <v>30</v>
      </c>
      <c r="E134" s="26" t="s">
        <v>31</v>
      </c>
      <c r="F134" s="33" t="n">
        <v>66190</v>
      </c>
      <c r="G134" s="33" t="n">
        <v>66190</v>
      </c>
      <c r="H134" s="27"/>
      <c r="I134" s="27"/>
      <c r="J134" s="27"/>
      <c r="K134" s="27"/>
      <c r="L134" s="27"/>
      <c r="M134" s="27"/>
      <c r="N134" s="33" t="n">
        <v>66190</v>
      </c>
      <c r="O134" s="27"/>
      <c r="P134" s="27"/>
      <c r="Q134" s="27"/>
      <c r="R134" s="27"/>
      <c r="S134" s="27"/>
      <c r="T134" s="27"/>
      <c r="U134" s="27"/>
      <c r="V134" s="47"/>
      <c r="W134" s="47"/>
      <c r="X134" s="49"/>
      <c r="Y134" s="32" t="s">
        <v>275</v>
      </c>
      <c r="AA134" s="74"/>
    </row>
    <row r="135" s="22" customFormat="true" ht="30" hidden="false" customHeight="false" outlineLevel="0" collapsed="false">
      <c r="A135" s="23" t="n">
        <f aca="false">A134+1</f>
        <v>64</v>
      </c>
      <c r="B135" s="26" t="s">
        <v>276</v>
      </c>
      <c r="C135" s="25" t="s">
        <v>33</v>
      </c>
      <c r="D135" s="25" t="s">
        <v>30</v>
      </c>
      <c r="E135" s="26" t="s">
        <v>31</v>
      </c>
      <c r="F135" s="80" t="n">
        <v>14851</v>
      </c>
      <c r="G135" s="80" t="n">
        <v>14851</v>
      </c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80" t="n">
        <v>14851</v>
      </c>
      <c r="S135" s="27"/>
      <c r="T135" s="27"/>
      <c r="U135" s="27"/>
      <c r="V135" s="47"/>
      <c r="W135" s="47"/>
      <c r="X135" s="49"/>
      <c r="Y135" s="32" t="s">
        <v>277</v>
      </c>
      <c r="AA135" s="74"/>
    </row>
    <row r="136" s="22" customFormat="true" ht="30" hidden="false" customHeight="false" outlineLevel="0" collapsed="false">
      <c r="A136" s="23" t="n">
        <f aca="false">A135+1</f>
        <v>65</v>
      </c>
      <c r="B136" s="26" t="s">
        <v>278</v>
      </c>
      <c r="C136" s="25" t="s">
        <v>33</v>
      </c>
      <c r="D136" s="25" t="s">
        <v>30</v>
      </c>
      <c r="E136" s="26" t="s">
        <v>31</v>
      </c>
      <c r="F136" s="27" t="n">
        <v>26795.39</v>
      </c>
      <c r="G136" s="27" t="n">
        <v>26795.39</v>
      </c>
      <c r="H136" s="27"/>
      <c r="I136" s="27"/>
      <c r="J136" s="27"/>
      <c r="K136" s="27"/>
      <c r="L136" s="27"/>
      <c r="M136" s="27" t="n">
        <v>26795.39</v>
      </c>
      <c r="N136" s="27"/>
      <c r="O136" s="27"/>
      <c r="P136" s="27"/>
      <c r="Q136" s="27"/>
      <c r="R136" s="27"/>
      <c r="S136" s="27"/>
      <c r="T136" s="27"/>
      <c r="U136" s="27"/>
      <c r="V136" s="47"/>
      <c r="W136" s="47"/>
      <c r="X136" s="49"/>
      <c r="Y136" s="32" t="s">
        <v>279</v>
      </c>
      <c r="AA136" s="74"/>
    </row>
    <row r="137" s="22" customFormat="true" ht="45" hidden="false" customHeight="false" outlineLevel="0" collapsed="false">
      <c r="A137" s="23" t="n">
        <f aca="false">A136+1</f>
        <v>66</v>
      </c>
      <c r="B137" s="26" t="s">
        <v>280</v>
      </c>
      <c r="C137" s="25" t="s">
        <v>33</v>
      </c>
      <c r="D137" s="25" t="s">
        <v>30</v>
      </c>
      <c r="E137" s="26" t="s">
        <v>31</v>
      </c>
      <c r="F137" s="27" t="n">
        <v>5574</v>
      </c>
      <c r="G137" s="27" t="n">
        <v>5574</v>
      </c>
      <c r="H137" s="27"/>
      <c r="I137" s="27"/>
      <c r="J137" s="27"/>
      <c r="K137" s="27"/>
      <c r="L137" s="27"/>
      <c r="M137" s="27" t="n">
        <v>5574</v>
      </c>
      <c r="N137" s="27"/>
      <c r="O137" s="27"/>
      <c r="P137" s="27"/>
      <c r="Q137" s="27"/>
      <c r="S137" s="27"/>
      <c r="T137" s="27"/>
      <c r="U137" s="27"/>
      <c r="V137" s="47"/>
      <c r="W137" s="47"/>
      <c r="X137" s="49"/>
      <c r="Y137" s="32" t="s">
        <v>281</v>
      </c>
      <c r="AA137" s="74"/>
    </row>
    <row r="138" s="22" customFormat="true" ht="45" hidden="false" customHeight="false" outlineLevel="0" collapsed="false">
      <c r="A138" s="23" t="n">
        <f aca="false">A137+1</f>
        <v>67</v>
      </c>
      <c r="B138" s="26" t="s">
        <v>282</v>
      </c>
      <c r="C138" s="25" t="s">
        <v>33</v>
      </c>
      <c r="D138" s="25" t="s">
        <v>30</v>
      </c>
      <c r="E138" s="26" t="s">
        <v>31</v>
      </c>
      <c r="F138" s="27" t="n">
        <v>45500</v>
      </c>
      <c r="G138" s="27" t="n">
        <v>45500</v>
      </c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 t="n">
        <v>45500</v>
      </c>
      <c r="W138" s="47" t="s">
        <v>283</v>
      </c>
      <c r="X138" s="49"/>
      <c r="Y138" s="32" t="s">
        <v>284</v>
      </c>
      <c r="AA138" s="74"/>
    </row>
    <row r="139" s="22" customFormat="true" ht="60" hidden="false" customHeight="false" outlineLevel="0" collapsed="false">
      <c r="A139" s="23" t="n">
        <f aca="false">A138+1</f>
        <v>68</v>
      </c>
      <c r="B139" s="26" t="s">
        <v>285</v>
      </c>
      <c r="C139" s="25" t="s">
        <v>33</v>
      </c>
      <c r="D139" s="25" t="s">
        <v>30</v>
      </c>
      <c r="E139" s="26" t="s">
        <v>31</v>
      </c>
      <c r="F139" s="33" t="n">
        <v>136270</v>
      </c>
      <c r="G139" s="33" t="n">
        <v>136270</v>
      </c>
      <c r="H139" s="27"/>
      <c r="I139" s="27"/>
      <c r="J139" s="27"/>
      <c r="K139" s="27"/>
      <c r="L139" s="27"/>
      <c r="M139" s="33" t="n">
        <v>129871.5</v>
      </c>
      <c r="N139" s="27"/>
      <c r="O139" s="33"/>
      <c r="P139" s="33"/>
      <c r="Q139" s="27"/>
      <c r="R139" s="27" t="n">
        <v>6398.5</v>
      </c>
      <c r="S139" s="27"/>
      <c r="T139" s="27"/>
      <c r="U139" s="27"/>
      <c r="V139" s="47"/>
      <c r="W139" s="47"/>
      <c r="X139" s="49"/>
      <c r="Y139" s="32" t="s">
        <v>286</v>
      </c>
      <c r="Z139" s="94"/>
      <c r="AA139" s="50"/>
    </row>
    <row r="140" s="22" customFormat="true" ht="45" hidden="false" customHeight="false" outlineLevel="0" collapsed="false">
      <c r="A140" s="23" t="n">
        <f aca="false">A139+1</f>
        <v>69</v>
      </c>
      <c r="B140" s="26" t="s">
        <v>287</v>
      </c>
      <c r="C140" s="25" t="s">
        <v>33</v>
      </c>
      <c r="D140" s="25" t="s">
        <v>30</v>
      </c>
      <c r="E140" s="26" t="s">
        <v>31</v>
      </c>
      <c r="F140" s="27" t="n">
        <v>100899.94</v>
      </c>
      <c r="G140" s="27" t="n">
        <v>100899.94</v>
      </c>
      <c r="H140" s="27"/>
      <c r="I140" s="27"/>
      <c r="J140" s="27"/>
      <c r="K140" s="27"/>
      <c r="L140" s="27"/>
      <c r="M140" s="27" t="n">
        <v>100899.94</v>
      </c>
      <c r="N140" s="27"/>
      <c r="O140" s="27"/>
      <c r="P140" s="27"/>
      <c r="Q140" s="27"/>
      <c r="R140" s="27"/>
      <c r="S140" s="27"/>
      <c r="T140" s="27"/>
      <c r="U140" s="27"/>
      <c r="V140" s="47"/>
      <c r="W140" s="47"/>
      <c r="X140" s="49"/>
      <c r="Y140" s="32" t="s">
        <v>288</v>
      </c>
      <c r="AA140" s="74"/>
    </row>
    <row r="141" customFormat="false" ht="30" hidden="false" customHeight="false" outlineLevel="0" collapsed="false">
      <c r="A141" s="63" t="n">
        <f aca="false">A140+1</f>
        <v>70</v>
      </c>
      <c r="B141" s="64" t="s">
        <v>289</v>
      </c>
      <c r="C141" s="65" t="s">
        <v>33</v>
      </c>
      <c r="D141" s="65" t="s">
        <v>30</v>
      </c>
      <c r="E141" s="64" t="s">
        <v>31</v>
      </c>
      <c r="F141" s="66" t="n">
        <v>56147</v>
      </c>
      <c r="G141" s="66" t="n">
        <v>56147</v>
      </c>
      <c r="H141" s="66"/>
      <c r="I141" s="66"/>
      <c r="J141" s="66"/>
      <c r="K141" s="66" t="n">
        <v>56147</v>
      </c>
      <c r="L141" s="66"/>
      <c r="M141" s="95"/>
      <c r="N141" s="66"/>
      <c r="O141" s="66"/>
      <c r="P141" s="66"/>
      <c r="Q141" s="66"/>
      <c r="R141" s="110"/>
      <c r="S141" s="66"/>
      <c r="T141" s="66"/>
      <c r="U141" s="66"/>
      <c r="V141" s="67"/>
      <c r="W141" s="67"/>
      <c r="X141" s="68"/>
      <c r="Y141" s="69" t="s">
        <v>290</v>
      </c>
      <c r="AA141" s="74"/>
    </row>
    <row r="142" customFormat="false" ht="60" hidden="false" customHeight="false" outlineLevel="0" collapsed="false">
      <c r="A142" s="23" t="n">
        <f aca="false">A141+1</f>
        <v>71</v>
      </c>
      <c r="B142" s="26" t="s">
        <v>291</v>
      </c>
      <c r="C142" s="25" t="s">
        <v>33</v>
      </c>
      <c r="D142" s="25" t="s">
        <v>30</v>
      </c>
      <c r="E142" s="26" t="s">
        <v>31</v>
      </c>
      <c r="F142" s="27" t="n">
        <v>6254.28</v>
      </c>
      <c r="G142" s="27" t="n">
        <v>6254.28</v>
      </c>
      <c r="H142" s="27"/>
      <c r="I142" s="111"/>
      <c r="J142" s="27"/>
      <c r="K142" s="27"/>
      <c r="L142" s="27"/>
      <c r="M142" s="27" t="n">
        <v>6254.28</v>
      </c>
      <c r="N142" s="27"/>
      <c r="O142" s="27"/>
      <c r="P142" s="27"/>
      <c r="Q142" s="27"/>
      <c r="R142" s="27"/>
      <c r="S142" s="27"/>
      <c r="T142" s="27"/>
      <c r="U142" s="27"/>
      <c r="V142" s="47"/>
      <c r="W142" s="47"/>
      <c r="X142" s="49"/>
      <c r="Y142" s="32" t="s">
        <v>292</v>
      </c>
      <c r="AA142" s="74"/>
    </row>
    <row r="143" customFormat="false" ht="30" hidden="false" customHeight="false" outlineLevel="0" collapsed="false">
      <c r="A143" s="23" t="n">
        <f aca="false">A142+1</f>
        <v>72</v>
      </c>
      <c r="B143" s="26" t="s">
        <v>293</v>
      </c>
      <c r="C143" s="25" t="s">
        <v>33</v>
      </c>
      <c r="D143" s="25" t="s">
        <v>30</v>
      </c>
      <c r="E143" s="26" t="s">
        <v>31</v>
      </c>
      <c r="F143" s="27" t="n">
        <v>160795.75</v>
      </c>
      <c r="G143" s="27" t="n">
        <v>160795.75</v>
      </c>
      <c r="H143" s="27"/>
      <c r="I143" s="33"/>
      <c r="J143" s="27"/>
      <c r="K143" s="27"/>
      <c r="L143" s="27"/>
      <c r="M143" s="27" t="n">
        <v>160795.75</v>
      </c>
      <c r="N143" s="27"/>
      <c r="O143" s="27"/>
      <c r="P143" s="27"/>
      <c r="Q143" s="27"/>
      <c r="R143" s="27"/>
      <c r="S143" s="27"/>
      <c r="T143" s="27"/>
      <c r="U143" s="27"/>
      <c r="V143" s="47"/>
      <c r="W143" s="47"/>
      <c r="X143" s="49"/>
      <c r="Y143" s="32" t="s">
        <v>294</v>
      </c>
      <c r="Z143" s="50"/>
      <c r="AA143" s="50"/>
      <c r="AB143" s="50"/>
    </row>
    <row r="144" customFormat="false" ht="46.5" hidden="false" customHeight="true" outlineLevel="0" collapsed="false">
      <c r="A144" s="23" t="n">
        <f aca="false">A143+1</f>
        <v>73</v>
      </c>
      <c r="B144" s="26" t="s">
        <v>295</v>
      </c>
      <c r="C144" s="25" t="s">
        <v>33</v>
      </c>
      <c r="D144" s="25" t="s">
        <v>30</v>
      </c>
      <c r="E144" s="26" t="s">
        <v>31</v>
      </c>
      <c r="F144" s="27" t="n">
        <v>28429.01</v>
      </c>
      <c r="G144" s="27" t="n">
        <v>28429.01</v>
      </c>
      <c r="H144" s="27"/>
      <c r="I144" s="42"/>
      <c r="J144" s="27"/>
      <c r="K144" s="27"/>
      <c r="L144" s="27"/>
      <c r="M144" s="27"/>
      <c r="N144" s="27"/>
      <c r="O144" s="27"/>
      <c r="P144" s="27"/>
      <c r="Q144" s="27"/>
      <c r="R144" s="27" t="n">
        <v>28429.01</v>
      </c>
      <c r="S144" s="27"/>
      <c r="T144" s="27"/>
      <c r="U144" s="27"/>
      <c r="V144" s="47"/>
      <c r="W144" s="47"/>
      <c r="X144" s="49"/>
      <c r="Y144" s="32" t="s">
        <v>296</v>
      </c>
      <c r="AA144" s="74"/>
    </row>
    <row r="145" customFormat="false" ht="48.9" hidden="false" customHeight="true" outlineLevel="0" collapsed="false">
      <c r="A145" s="63" t="n">
        <f aca="false">A144+1</f>
        <v>74</v>
      </c>
      <c r="B145" s="64" t="s">
        <v>297</v>
      </c>
      <c r="C145" s="65" t="s">
        <v>33</v>
      </c>
      <c r="D145" s="65" t="s">
        <v>30</v>
      </c>
      <c r="E145" s="64" t="s">
        <v>31</v>
      </c>
      <c r="F145" s="95" t="n">
        <v>12496.23</v>
      </c>
      <c r="G145" s="95" t="n">
        <v>12496.23</v>
      </c>
      <c r="H145" s="66"/>
      <c r="I145" s="66"/>
      <c r="J145" s="66"/>
      <c r="K145" s="66"/>
      <c r="L145" s="66" t="n">
        <v>10581.24</v>
      </c>
      <c r="M145" s="66"/>
      <c r="N145" s="66"/>
      <c r="O145" s="66"/>
      <c r="P145" s="66"/>
      <c r="Q145" s="66"/>
      <c r="R145" s="95" t="n">
        <v>1914.99</v>
      </c>
      <c r="S145" s="66"/>
      <c r="T145" s="66"/>
      <c r="U145" s="66"/>
      <c r="V145" s="67"/>
      <c r="W145" s="67"/>
      <c r="X145" s="68"/>
      <c r="Y145" s="69" t="s">
        <v>298</v>
      </c>
      <c r="AA145" s="74"/>
    </row>
    <row r="146" customFormat="false" ht="60" hidden="false" customHeight="false" outlineLevel="0" collapsed="false">
      <c r="A146" s="23" t="n">
        <f aca="false">A145+1</f>
        <v>75</v>
      </c>
      <c r="B146" s="78" t="s">
        <v>299</v>
      </c>
      <c r="C146" s="25" t="s">
        <v>33</v>
      </c>
      <c r="D146" s="25" t="s">
        <v>30</v>
      </c>
      <c r="E146" s="26" t="s">
        <v>31</v>
      </c>
      <c r="F146" s="33" t="n">
        <v>250000</v>
      </c>
      <c r="G146" s="33" t="n">
        <v>250000</v>
      </c>
      <c r="H146" s="27"/>
      <c r="I146" s="27"/>
      <c r="J146" s="27"/>
      <c r="K146" s="27"/>
      <c r="L146" s="27"/>
      <c r="M146" s="27"/>
      <c r="N146" s="27"/>
      <c r="O146" s="33"/>
      <c r="P146" s="33"/>
      <c r="Q146" s="43"/>
      <c r="R146" s="43"/>
      <c r="S146" s="43"/>
      <c r="T146" s="42"/>
      <c r="U146" s="42"/>
      <c r="V146" s="47" t="n">
        <v>250000</v>
      </c>
      <c r="W146" s="85" t="s">
        <v>67</v>
      </c>
      <c r="X146" s="49"/>
      <c r="Y146" s="81" t="s">
        <v>300</v>
      </c>
    </row>
    <row r="147" customFormat="false" ht="52.8" hidden="false" customHeight="false" outlineLevel="0" collapsed="false">
      <c r="A147" s="23" t="n">
        <f aca="false">A146+1</f>
        <v>76</v>
      </c>
      <c r="B147" s="78" t="s">
        <v>301</v>
      </c>
      <c r="C147" s="25" t="s">
        <v>302</v>
      </c>
      <c r="D147" s="25" t="s">
        <v>30</v>
      </c>
      <c r="E147" s="26" t="s">
        <v>31</v>
      </c>
      <c r="F147" s="33" t="n">
        <v>200000</v>
      </c>
      <c r="G147" s="33" t="n">
        <v>200000</v>
      </c>
      <c r="H147" s="27"/>
      <c r="I147" s="27"/>
      <c r="J147" s="27"/>
      <c r="K147" s="27"/>
      <c r="L147" s="27"/>
      <c r="M147" s="27"/>
      <c r="N147" s="27"/>
      <c r="O147" s="33"/>
      <c r="P147" s="33"/>
      <c r="Q147" s="43"/>
      <c r="R147" s="43"/>
      <c r="S147" s="43"/>
      <c r="T147" s="42"/>
      <c r="U147" s="42"/>
      <c r="V147" s="47" t="n">
        <v>200000</v>
      </c>
      <c r="W147" s="85" t="s">
        <v>67</v>
      </c>
      <c r="X147" s="49"/>
      <c r="Y147" s="81" t="s">
        <v>303</v>
      </c>
    </row>
    <row r="148" customFormat="false" ht="52.8" hidden="false" customHeight="false" outlineLevel="0" collapsed="false">
      <c r="A148" s="23" t="n">
        <f aca="false">A147+1</f>
        <v>77</v>
      </c>
      <c r="B148" s="78" t="s">
        <v>304</v>
      </c>
      <c r="C148" s="25" t="s">
        <v>33</v>
      </c>
      <c r="D148" s="25" t="s">
        <v>30</v>
      </c>
      <c r="E148" s="26" t="s">
        <v>31</v>
      </c>
      <c r="F148" s="27" t="n">
        <v>300000</v>
      </c>
      <c r="G148" s="27" t="n">
        <v>300000</v>
      </c>
      <c r="H148" s="27"/>
      <c r="I148" s="27"/>
      <c r="J148" s="27"/>
      <c r="K148" s="27"/>
      <c r="L148" s="27"/>
      <c r="M148" s="27"/>
      <c r="N148" s="27"/>
      <c r="O148" s="33"/>
      <c r="P148" s="33"/>
      <c r="Q148" s="43"/>
      <c r="R148" s="43"/>
      <c r="S148" s="43"/>
      <c r="T148" s="42"/>
      <c r="U148" s="42"/>
      <c r="V148" s="27" t="n">
        <v>300000</v>
      </c>
      <c r="W148" s="85" t="s">
        <v>67</v>
      </c>
      <c r="X148" s="49"/>
      <c r="Y148" s="81" t="s">
        <v>305</v>
      </c>
    </row>
    <row r="149" customFormat="false" ht="52.8" hidden="false" customHeight="false" outlineLevel="0" collapsed="false">
      <c r="A149" s="23" t="n">
        <f aca="false">A148+1</f>
        <v>78</v>
      </c>
      <c r="B149" s="78" t="s">
        <v>306</v>
      </c>
      <c r="C149" s="25" t="s">
        <v>83</v>
      </c>
      <c r="D149" s="25" t="s">
        <v>30</v>
      </c>
      <c r="E149" s="26" t="s">
        <v>31</v>
      </c>
      <c r="F149" s="27" t="n">
        <v>350000</v>
      </c>
      <c r="G149" s="27" t="n">
        <v>350000</v>
      </c>
      <c r="H149" s="27"/>
      <c r="I149" s="27"/>
      <c r="J149" s="27"/>
      <c r="K149" s="27"/>
      <c r="L149" s="27"/>
      <c r="M149" s="27"/>
      <c r="N149" s="27"/>
      <c r="O149" s="33"/>
      <c r="P149" s="33"/>
      <c r="Q149" s="43"/>
      <c r="R149" s="43"/>
      <c r="S149" s="43"/>
      <c r="T149" s="42"/>
      <c r="U149" s="42"/>
      <c r="V149" s="27" t="n">
        <v>350000</v>
      </c>
      <c r="W149" s="85" t="s">
        <v>67</v>
      </c>
      <c r="X149" s="49"/>
      <c r="Y149" s="81" t="s">
        <v>307</v>
      </c>
    </row>
    <row r="150" customFormat="false" ht="52.8" hidden="false" customHeight="false" outlineLevel="0" collapsed="false">
      <c r="A150" s="23" t="n">
        <f aca="false">A149+1</f>
        <v>79</v>
      </c>
      <c r="B150" s="78" t="s">
        <v>308</v>
      </c>
      <c r="C150" s="25" t="s">
        <v>83</v>
      </c>
      <c r="D150" s="25" t="s">
        <v>30</v>
      </c>
      <c r="E150" s="26" t="s">
        <v>31</v>
      </c>
      <c r="F150" s="112" t="n">
        <v>49934.8</v>
      </c>
      <c r="G150" s="112" t="n">
        <v>49934.8</v>
      </c>
      <c r="H150" s="27"/>
      <c r="I150" s="27"/>
      <c r="J150" s="27"/>
      <c r="K150" s="27"/>
      <c r="L150" s="27"/>
      <c r="M150" s="27"/>
      <c r="N150" s="27"/>
      <c r="O150" s="33"/>
      <c r="P150" s="33"/>
      <c r="Q150" s="43"/>
      <c r="R150" s="43"/>
      <c r="S150" s="43"/>
      <c r="T150" s="42"/>
      <c r="U150" s="42"/>
      <c r="V150" s="112" t="n">
        <v>49934.8</v>
      </c>
      <c r="W150" s="85" t="s">
        <v>67</v>
      </c>
      <c r="X150" s="49"/>
      <c r="Y150" s="81" t="s">
        <v>309</v>
      </c>
    </row>
    <row r="151" customFormat="false" ht="52.8" hidden="false" customHeight="false" outlineLevel="0" collapsed="false">
      <c r="A151" s="23" t="n">
        <f aca="false">A150+1</f>
        <v>80</v>
      </c>
      <c r="B151" s="78" t="s">
        <v>310</v>
      </c>
      <c r="C151" s="25" t="s">
        <v>83</v>
      </c>
      <c r="D151" s="25" t="s">
        <v>30</v>
      </c>
      <c r="E151" s="26" t="s">
        <v>31</v>
      </c>
      <c r="F151" s="112" t="n">
        <v>63877.65</v>
      </c>
      <c r="G151" s="112" t="n">
        <v>63877.65</v>
      </c>
      <c r="H151" s="27"/>
      <c r="I151" s="27"/>
      <c r="J151" s="27"/>
      <c r="K151" s="27"/>
      <c r="L151" s="27"/>
      <c r="M151" s="27"/>
      <c r="N151" s="27"/>
      <c r="O151" s="33"/>
      <c r="P151" s="33"/>
      <c r="Q151" s="43"/>
      <c r="R151" s="43"/>
      <c r="S151" s="43"/>
      <c r="T151" s="42"/>
      <c r="U151" s="42"/>
      <c r="V151" s="112" t="n">
        <v>63877.65</v>
      </c>
      <c r="W151" s="85" t="s">
        <v>67</v>
      </c>
      <c r="X151" s="49"/>
      <c r="Y151" s="81" t="s">
        <v>311</v>
      </c>
    </row>
    <row r="152" customFormat="false" ht="60" hidden="false" customHeight="false" outlineLevel="0" collapsed="false">
      <c r="A152" s="23" t="n">
        <f aca="false">A151+1</f>
        <v>81</v>
      </c>
      <c r="B152" s="78" t="s">
        <v>312</v>
      </c>
      <c r="C152" s="25" t="s">
        <v>83</v>
      </c>
      <c r="D152" s="25" t="s">
        <v>30</v>
      </c>
      <c r="E152" s="26" t="s">
        <v>31</v>
      </c>
      <c r="F152" s="33" t="n">
        <v>12817.88</v>
      </c>
      <c r="G152" s="33" t="n">
        <v>12817.88</v>
      </c>
      <c r="H152" s="27"/>
      <c r="I152" s="27"/>
      <c r="J152" s="27"/>
      <c r="K152" s="27"/>
      <c r="L152" s="27"/>
      <c r="M152" s="27"/>
      <c r="N152" s="27"/>
      <c r="O152" s="33"/>
      <c r="P152" s="33"/>
      <c r="Q152" s="43"/>
      <c r="R152" s="43"/>
      <c r="S152" s="43"/>
      <c r="T152" s="42"/>
      <c r="U152" s="42"/>
      <c r="V152" s="33" t="n">
        <v>12817.88</v>
      </c>
      <c r="W152" s="85" t="s">
        <v>67</v>
      </c>
      <c r="X152" s="49"/>
      <c r="Y152" s="81" t="s">
        <v>313</v>
      </c>
    </row>
    <row r="153" customFormat="false" ht="52.8" hidden="false" customHeight="false" outlineLevel="0" collapsed="false">
      <c r="A153" s="23" t="n">
        <f aca="false">A152+1</f>
        <v>82</v>
      </c>
      <c r="B153" s="78" t="s">
        <v>314</v>
      </c>
      <c r="C153" s="25" t="s">
        <v>83</v>
      </c>
      <c r="D153" s="25" t="s">
        <v>30</v>
      </c>
      <c r="E153" s="26" t="s">
        <v>31</v>
      </c>
      <c r="F153" s="47" t="n">
        <v>200000</v>
      </c>
      <c r="G153" s="47" t="n">
        <v>200000</v>
      </c>
      <c r="H153" s="27"/>
      <c r="I153" s="27"/>
      <c r="J153" s="27"/>
      <c r="K153" s="27"/>
      <c r="L153" s="27"/>
      <c r="M153" s="27"/>
      <c r="N153" s="27"/>
      <c r="O153" s="33"/>
      <c r="P153" s="33"/>
      <c r="Q153" s="43"/>
      <c r="R153" s="43"/>
      <c r="S153" s="43"/>
      <c r="T153" s="42"/>
      <c r="U153" s="42"/>
      <c r="V153" s="47" t="n">
        <v>200000</v>
      </c>
      <c r="W153" s="85" t="s">
        <v>67</v>
      </c>
      <c r="X153" s="49"/>
      <c r="Y153" s="81" t="s">
        <v>315</v>
      </c>
    </row>
    <row r="154" customFormat="false" ht="30" hidden="false" customHeight="false" outlineLevel="0" collapsed="false">
      <c r="A154" s="23" t="n">
        <f aca="false">A153+1</f>
        <v>83</v>
      </c>
      <c r="B154" s="40" t="s">
        <v>316</v>
      </c>
      <c r="C154" s="25" t="s">
        <v>29</v>
      </c>
      <c r="D154" s="25" t="s">
        <v>317</v>
      </c>
      <c r="E154" s="26" t="s">
        <v>31</v>
      </c>
      <c r="F154" s="27" t="n">
        <v>9238</v>
      </c>
      <c r="G154" s="27" t="n">
        <v>9238</v>
      </c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 t="n">
        <v>9238</v>
      </c>
      <c r="S154" s="43"/>
      <c r="T154" s="43"/>
      <c r="U154" s="43"/>
      <c r="V154" s="47"/>
      <c r="W154" s="47"/>
      <c r="X154" s="49"/>
      <c r="Y154" s="32" t="s">
        <v>318</v>
      </c>
      <c r="AA154" s="74"/>
    </row>
    <row r="155" customFormat="false" ht="45" hidden="false" customHeight="false" outlineLevel="0" collapsed="false">
      <c r="A155" s="23" t="n">
        <f aca="false">A154+1</f>
        <v>84</v>
      </c>
      <c r="B155" s="26" t="s">
        <v>319</v>
      </c>
      <c r="C155" s="25" t="s">
        <v>33</v>
      </c>
      <c r="D155" s="25" t="s">
        <v>30</v>
      </c>
      <c r="E155" s="26" t="s">
        <v>31</v>
      </c>
      <c r="F155" s="27" t="n">
        <v>78686.03</v>
      </c>
      <c r="G155" s="27" t="n">
        <v>78686.03</v>
      </c>
      <c r="H155" s="27"/>
      <c r="I155" s="33"/>
      <c r="J155" s="27"/>
      <c r="K155" s="27"/>
      <c r="L155" s="27"/>
      <c r="M155" s="27" t="n">
        <v>78686.03</v>
      </c>
      <c r="N155" s="27"/>
      <c r="O155" s="27"/>
      <c r="P155" s="27"/>
      <c r="Q155" s="27"/>
      <c r="R155" s="27"/>
      <c r="S155" s="27"/>
      <c r="T155" s="27"/>
      <c r="U155" s="27"/>
      <c r="V155" s="47"/>
      <c r="W155" s="47"/>
      <c r="X155" s="49"/>
      <c r="Y155" s="32" t="s">
        <v>320</v>
      </c>
      <c r="AA155" s="74"/>
    </row>
    <row r="156" customFormat="false" ht="45" hidden="false" customHeight="false" outlineLevel="0" collapsed="false">
      <c r="A156" s="23" t="n">
        <f aca="false">A155+1</f>
        <v>85</v>
      </c>
      <c r="B156" s="26" t="s">
        <v>321</v>
      </c>
      <c r="C156" s="25" t="s">
        <v>33</v>
      </c>
      <c r="D156" s="25" t="s">
        <v>30</v>
      </c>
      <c r="E156" s="26" t="s">
        <v>31</v>
      </c>
      <c r="F156" s="27" t="n">
        <v>21810</v>
      </c>
      <c r="G156" s="27" t="n">
        <v>21810</v>
      </c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 t="n">
        <v>21810</v>
      </c>
      <c r="S156" s="27"/>
      <c r="T156" s="27"/>
      <c r="U156" s="27"/>
      <c r="V156" s="47"/>
      <c r="W156" s="47"/>
      <c r="X156" s="49"/>
      <c r="Y156" s="32" t="s">
        <v>322</v>
      </c>
      <c r="AA156" s="74"/>
    </row>
    <row r="157" customFormat="false" ht="45" hidden="false" customHeight="false" outlineLevel="0" collapsed="false">
      <c r="A157" s="23" t="n">
        <f aca="false">A156+1</f>
        <v>86</v>
      </c>
      <c r="B157" s="26" t="s">
        <v>323</v>
      </c>
      <c r="C157" s="25" t="s">
        <v>33</v>
      </c>
      <c r="D157" s="25" t="s">
        <v>30</v>
      </c>
      <c r="E157" s="26" t="s">
        <v>31</v>
      </c>
      <c r="F157" s="27" t="n">
        <v>37707</v>
      </c>
      <c r="G157" s="27" t="n">
        <v>37707</v>
      </c>
      <c r="H157" s="27"/>
      <c r="I157" s="33"/>
      <c r="J157" s="27"/>
      <c r="K157" s="27"/>
      <c r="L157" s="27"/>
      <c r="M157" s="27" t="n">
        <v>37707</v>
      </c>
      <c r="N157" s="27"/>
      <c r="O157" s="27"/>
      <c r="P157" s="27"/>
      <c r="Q157" s="27"/>
      <c r="R157" s="27"/>
      <c r="S157" s="29"/>
      <c r="T157" s="29"/>
      <c r="U157" s="29"/>
      <c r="V157" s="29"/>
      <c r="W157" s="47"/>
      <c r="X157" s="48"/>
      <c r="Y157" s="32" t="s">
        <v>324</v>
      </c>
      <c r="AA157" s="50"/>
    </row>
    <row r="158" s="51" customFormat="true" ht="17.4" hidden="false" customHeight="false" outlineLevel="0" collapsed="false">
      <c r="A158" s="113" t="s">
        <v>325</v>
      </c>
      <c r="B158" s="113"/>
      <c r="C158" s="113"/>
      <c r="D158" s="113"/>
      <c r="E158" s="113"/>
      <c r="F158" s="114" t="n">
        <f aca="false">SUM(F69:F157)</f>
        <v>86460596.82</v>
      </c>
      <c r="G158" s="114" t="n">
        <f aca="false">SUM(G69:G157)</f>
        <v>33637214.07</v>
      </c>
      <c r="H158" s="114" t="n">
        <f aca="false">SUM(H69:H157)</f>
        <v>385500</v>
      </c>
      <c r="I158" s="114" t="n">
        <f aca="false">SUM(I69:I157)</f>
        <v>474352.32</v>
      </c>
      <c r="J158" s="114" t="n">
        <f aca="false">SUM(J69:J157)</f>
        <v>0</v>
      </c>
      <c r="K158" s="114" t="n">
        <f aca="false">SUM(K69:K157)</f>
        <v>2096818.82</v>
      </c>
      <c r="L158" s="114" t="n">
        <f aca="false">SUM(L69:L157)</f>
        <v>388345.2</v>
      </c>
      <c r="M158" s="114" t="n">
        <f aca="false">SUM(M69:M157)</f>
        <v>565651.27</v>
      </c>
      <c r="N158" s="114" t="n">
        <f aca="false">SUM(N69:N157)</f>
        <v>252657.64</v>
      </c>
      <c r="O158" s="114" t="n">
        <f aca="false">SUM(O69:O157)</f>
        <v>1662522.88</v>
      </c>
      <c r="P158" s="114" t="n">
        <f aca="false">SUM(P69:P157)</f>
        <v>7223412.64</v>
      </c>
      <c r="Q158" s="114" t="n">
        <f aca="false">SUM(Q69:Q157)</f>
        <v>2000000</v>
      </c>
      <c r="R158" s="114" t="n">
        <f aca="false">SUM(R69:R157)</f>
        <v>884311.08</v>
      </c>
      <c r="S158" s="114" t="n">
        <f aca="false">SUM(S69:S157)</f>
        <v>1349954.68</v>
      </c>
      <c r="T158" s="114" t="n">
        <f aca="false">SUM(T69:T157)</f>
        <v>1403285.13</v>
      </c>
      <c r="U158" s="114" t="n">
        <f aca="false">SUM(U69:U157)</f>
        <v>1270733.77</v>
      </c>
      <c r="V158" s="114" t="n">
        <f aca="false">SUM(V69:V157)</f>
        <v>14162942.65</v>
      </c>
      <c r="W158" s="115"/>
      <c r="X158" s="116"/>
      <c r="Y158" s="115"/>
      <c r="AA158" s="74"/>
    </row>
    <row r="159" s="51" customFormat="true" ht="17.4" hidden="false" customHeight="false" outlineLevel="0" collapsed="false">
      <c r="A159" s="117"/>
      <c r="B159" s="118"/>
      <c r="C159" s="119"/>
      <c r="D159" s="119"/>
      <c r="E159" s="119"/>
      <c r="F159" s="119"/>
      <c r="G159" s="119"/>
      <c r="H159" s="119"/>
      <c r="I159" s="119"/>
      <c r="J159" s="119"/>
      <c r="K159" s="119"/>
      <c r="L159" s="119"/>
      <c r="M159" s="119"/>
      <c r="N159" s="119"/>
      <c r="O159" s="120"/>
      <c r="P159" s="120"/>
      <c r="Q159" s="120"/>
      <c r="R159" s="120"/>
      <c r="S159" s="120"/>
      <c r="T159" s="120"/>
      <c r="U159" s="120"/>
      <c r="V159" s="120"/>
      <c r="W159" s="120"/>
      <c r="X159" s="121"/>
      <c r="Y159" s="122"/>
      <c r="AA159" s="74"/>
    </row>
    <row r="160" s="51" customFormat="true" ht="18" hidden="false" customHeight="true" outlineLevel="0" collapsed="false">
      <c r="A160" s="123" t="s">
        <v>326</v>
      </c>
      <c r="B160" s="123"/>
      <c r="C160" s="123"/>
      <c r="D160" s="123"/>
      <c r="E160" s="123"/>
      <c r="F160" s="123"/>
      <c r="G160" s="123"/>
      <c r="H160" s="123"/>
      <c r="I160" s="123"/>
      <c r="J160" s="123"/>
      <c r="K160" s="123"/>
      <c r="L160" s="123"/>
      <c r="M160" s="123"/>
      <c r="N160" s="123"/>
      <c r="O160" s="123"/>
      <c r="P160" s="123"/>
      <c r="Q160" s="123"/>
      <c r="R160" s="123"/>
      <c r="S160" s="123"/>
      <c r="T160" s="123"/>
      <c r="U160" s="123"/>
      <c r="V160" s="123"/>
      <c r="W160" s="123"/>
      <c r="X160" s="123"/>
      <c r="Y160" s="124"/>
      <c r="AA160" s="74"/>
    </row>
    <row r="161" s="22" customFormat="true" ht="70.5" hidden="false" customHeight="true" outlineLevel="0" collapsed="false">
      <c r="A161" s="23" t="n">
        <v>1</v>
      </c>
      <c r="B161" s="36" t="s">
        <v>327</v>
      </c>
      <c r="C161" s="25" t="s">
        <v>29</v>
      </c>
      <c r="D161" s="25" t="s">
        <v>30</v>
      </c>
      <c r="E161" s="26" t="s">
        <v>31</v>
      </c>
      <c r="F161" s="76" t="n">
        <v>300000</v>
      </c>
      <c r="G161" s="76" t="n">
        <v>300000</v>
      </c>
      <c r="H161" s="27"/>
      <c r="I161" s="27"/>
      <c r="J161" s="125"/>
      <c r="K161" s="27"/>
      <c r="L161" s="27"/>
      <c r="M161" s="27"/>
      <c r="N161" s="27"/>
      <c r="O161" s="27"/>
      <c r="P161" s="27"/>
      <c r="Q161" s="27"/>
      <c r="R161" s="27"/>
      <c r="S161" s="29"/>
      <c r="T161" s="29"/>
      <c r="U161" s="29"/>
      <c r="V161" s="76" t="n">
        <v>300000</v>
      </c>
      <c r="W161" s="37" t="s">
        <v>67</v>
      </c>
      <c r="X161" s="48"/>
      <c r="Y161" s="32" t="s">
        <v>328</v>
      </c>
    </row>
    <row r="162" s="22" customFormat="true" ht="70.5" hidden="false" customHeight="true" outlineLevel="0" collapsed="false">
      <c r="A162" s="23" t="n">
        <f aca="false">A161+1</f>
        <v>2</v>
      </c>
      <c r="B162" s="38" t="s">
        <v>329</v>
      </c>
      <c r="C162" s="25" t="s">
        <v>29</v>
      </c>
      <c r="D162" s="25" t="s">
        <v>30</v>
      </c>
      <c r="E162" s="26" t="s">
        <v>31</v>
      </c>
      <c r="F162" s="76" t="n">
        <v>121308</v>
      </c>
      <c r="G162" s="76" t="n">
        <v>121308</v>
      </c>
      <c r="H162" s="27"/>
      <c r="I162" s="27" t="s">
        <v>330</v>
      </c>
      <c r="J162" s="125"/>
      <c r="K162" s="27"/>
      <c r="L162" s="27"/>
      <c r="M162" s="27"/>
      <c r="N162" s="27"/>
      <c r="O162" s="27"/>
      <c r="P162" s="27"/>
      <c r="Q162" s="27"/>
      <c r="R162" s="27"/>
      <c r="S162" s="29"/>
      <c r="T162" s="29"/>
      <c r="U162" s="29"/>
      <c r="V162" s="76" t="n">
        <v>121308</v>
      </c>
      <c r="W162" s="37" t="s">
        <v>67</v>
      </c>
      <c r="X162" s="48"/>
      <c r="Y162" s="32" t="s">
        <v>331</v>
      </c>
    </row>
    <row r="163" customFormat="false" ht="60" hidden="false" customHeight="false" outlineLevel="0" collapsed="false">
      <c r="A163" s="23" t="n">
        <f aca="false">A162+1</f>
        <v>3</v>
      </c>
      <c r="B163" s="126" t="s">
        <v>332</v>
      </c>
      <c r="C163" s="25" t="s">
        <v>33</v>
      </c>
      <c r="D163" s="25" t="s">
        <v>30</v>
      </c>
      <c r="E163" s="26" t="s">
        <v>31</v>
      </c>
      <c r="F163" s="127" t="n">
        <v>1000</v>
      </c>
      <c r="G163" s="127" t="n">
        <v>1000</v>
      </c>
      <c r="H163" s="42"/>
      <c r="I163" s="27"/>
      <c r="J163" s="27"/>
      <c r="K163" s="27"/>
      <c r="L163" s="27"/>
      <c r="M163" s="27"/>
      <c r="N163" s="27"/>
      <c r="O163" s="27"/>
      <c r="P163" s="27"/>
      <c r="Q163" s="27"/>
      <c r="R163" s="127" t="n">
        <v>1000</v>
      </c>
      <c r="S163" s="29"/>
      <c r="T163" s="29"/>
      <c r="U163" s="29"/>
      <c r="V163" s="27"/>
      <c r="W163" s="47" t="s">
        <v>333</v>
      </c>
      <c r="X163" s="49" t="s">
        <v>334</v>
      </c>
      <c r="Y163" s="32" t="s">
        <v>335</v>
      </c>
      <c r="Z163" s="86"/>
      <c r="AA163" s="74"/>
    </row>
    <row r="164" customFormat="false" ht="60" hidden="false" customHeight="false" outlineLevel="0" collapsed="false">
      <c r="A164" s="23" t="n">
        <f aca="false">A163+1</f>
        <v>4</v>
      </c>
      <c r="B164" s="126" t="s">
        <v>336</v>
      </c>
      <c r="C164" s="25" t="s">
        <v>33</v>
      </c>
      <c r="D164" s="25" t="s">
        <v>30</v>
      </c>
      <c r="E164" s="26" t="s">
        <v>31</v>
      </c>
      <c r="F164" s="127" t="n">
        <v>65964.37</v>
      </c>
      <c r="G164" s="127" t="n">
        <v>65964.37</v>
      </c>
      <c r="H164" s="42"/>
      <c r="I164" s="27"/>
      <c r="J164" s="27"/>
      <c r="K164" s="27"/>
      <c r="L164" s="27"/>
      <c r="M164" s="27"/>
      <c r="N164" s="27"/>
      <c r="O164" s="27"/>
      <c r="P164" s="27"/>
      <c r="Q164" s="27"/>
      <c r="R164" s="127" t="n">
        <v>15964.37</v>
      </c>
      <c r="S164" s="29"/>
      <c r="T164" s="29"/>
      <c r="U164" s="29"/>
      <c r="V164" s="27" t="n">
        <v>50000</v>
      </c>
      <c r="W164" s="47" t="s">
        <v>333</v>
      </c>
      <c r="X164" s="49" t="s">
        <v>334</v>
      </c>
      <c r="Y164" s="32" t="s">
        <v>337</v>
      </c>
      <c r="Z164" s="50"/>
      <c r="AA164" s="50"/>
    </row>
    <row r="165" customFormat="false" ht="60" hidden="false" customHeight="false" outlineLevel="0" collapsed="false">
      <c r="A165" s="63" t="n">
        <f aca="false">A164+1</f>
        <v>5</v>
      </c>
      <c r="B165" s="128" t="s">
        <v>338</v>
      </c>
      <c r="C165" s="65" t="s">
        <v>33</v>
      </c>
      <c r="D165" s="65" t="s">
        <v>30</v>
      </c>
      <c r="E165" s="64" t="s">
        <v>31</v>
      </c>
      <c r="F165" s="129" t="n">
        <v>5175.4</v>
      </c>
      <c r="G165" s="129" t="n">
        <v>5175.4</v>
      </c>
      <c r="H165" s="130"/>
      <c r="I165" s="66"/>
      <c r="J165" s="66"/>
      <c r="K165" s="66" t="n">
        <v>4175.4</v>
      </c>
      <c r="L165" s="66"/>
      <c r="M165" s="66"/>
      <c r="N165" s="66"/>
      <c r="O165" s="66"/>
      <c r="P165" s="66"/>
      <c r="Q165" s="66"/>
      <c r="R165" s="129" t="n">
        <v>1000</v>
      </c>
      <c r="S165" s="92"/>
      <c r="T165" s="92"/>
      <c r="U165" s="92"/>
      <c r="V165" s="66"/>
      <c r="W165" s="67" t="s">
        <v>333</v>
      </c>
      <c r="X165" s="68" t="s">
        <v>334</v>
      </c>
      <c r="Y165" s="69" t="s">
        <v>339</v>
      </c>
      <c r="Z165" s="50"/>
      <c r="AA165" s="50"/>
      <c r="AB165" s="50"/>
    </row>
    <row r="166" customFormat="false" ht="60" hidden="false" customHeight="false" outlineLevel="0" collapsed="false">
      <c r="A166" s="23" t="n">
        <f aca="false">A165+1</f>
        <v>6</v>
      </c>
      <c r="B166" s="126" t="s">
        <v>340</v>
      </c>
      <c r="C166" s="25" t="s">
        <v>33</v>
      </c>
      <c r="D166" s="25" t="s">
        <v>30</v>
      </c>
      <c r="E166" s="26" t="s">
        <v>31</v>
      </c>
      <c r="F166" s="27" t="n">
        <v>1364.77</v>
      </c>
      <c r="G166" s="27" t="n">
        <v>1364.77</v>
      </c>
      <c r="H166" s="42"/>
      <c r="I166" s="27"/>
      <c r="J166" s="27"/>
      <c r="K166" s="27"/>
      <c r="L166" s="27"/>
      <c r="M166" s="27"/>
      <c r="N166" s="27"/>
      <c r="O166" s="27"/>
      <c r="P166" s="27"/>
      <c r="Q166" s="27"/>
      <c r="R166" s="27" t="n">
        <v>1364.77</v>
      </c>
      <c r="S166" s="29"/>
      <c r="T166" s="29"/>
      <c r="U166" s="29"/>
      <c r="V166" s="27"/>
      <c r="W166" s="47" t="s">
        <v>333</v>
      </c>
      <c r="X166" s="49" t="s">
        <v>334</v>
      </c>
      <c r="Y166" s="32" t="s">
        <v>341</v>
      </c>
      <c r="AA166" s="74"/>
    </row>
    <row r="167" customFormat="false" ht="60" hidden="false" customHeight="false" outlineLevel="0" collapsed="false">
      <c r="A167" s="23" t="n">
        <f aca="false">A166+1</f>
        <v>7</v>
      </c>
      <c r="B167" s="126" t="s">
        <v>342</v>
      </c>
      <c r="C167" s="25" t="s">
        <v>33</v>
      </c>
      <c r="D167" s="25" t="s">
        <v>30</v>
      </c>
      <c r="E167" s="26" t="s">
        <v>31</v>
      </c>
      <c r="F167" s="127" t="n">
        <v>1000</v>
      </c>
      <c r="G167" s="127" t="n">
        <v>1000</v>
      </c>
      <c r="H167" s="42"/>
      <c r="I167" s="27"/>
      <c r="J167" s="27"/>
      <c r="K167" s="27"/>
      <c r="L167" s="27"/>
      <c r="M167" s="27"/>
      <c r="N167" s="27"/>
      <c r="O167" s="27"/>
      <c r="P167" s="27"/>
      <c r="Q167" s="27"/>
      <c r="R167" s="127" t="n">
        <v>1000</v>
      </c>
      <c r="S167" s="29"/>
      <c r="T167" s="29"/>
      <c r="U167" s="29"/>
      <c r="V167" s="27"/>
      <c r="W167" s="47" t="s">
        <v>333</v>
      </c>
      <c r="X167" s="49" t="s">
        <v>334</v>
      </c>
      <c r="Y167" s="32" t="s">
        <v>343</v>
      </c>
      <c r="Z167" s="50"/>
      <c r="AA167" s="50"/>
    </row>
    <row r="168" customFormat="false" ht="60" hidden="false" customHeight="false" outlineLevel="0" collapsed="false">
      <c r="A168" s="23" t="n">
        <f aca="false">A167+1</f>
        <v>8</v>
      </c>
      <c r="B168" s="126" t="s">
        <v>344</v>
      </c>
      <c r="C168" s="25" t="s">
        <v>33</v>
      </c>
      <c r="D168" s="25" t="s">
        <v>30</v>
      </c>
      <c r="E168" s="26" t="s">
        <v>31</v>
      </c>
      <c r="F168" s="127" t="n">
        <v>78500</v>
      </c>
      <c r="G168" s="127" t="n">
        <v>78500</v>
      </c>
      <c r="H168" s="42"/>
      <c r="I168" s="27"/>
      <c r="J168" s="27"/>
      <c r="K168" s="27"/>
      <c r="L168" s="27"/>
      <c r="M168" s="27"/>
      <c r="N168" s="27"/>
      <c r="O168" s="27"/>
      <c r="P168" s="27"/>
      <c r="Q168" s="27"/>
      <c r="R168" s="127" t="n">
        <v>28500</v>
      </c>
      <c r="S168" s="29"/>
      <c r="T168" s="29"/>
      <c r="U168" s="29"/>
      <c r="V168" s="27" t="n">
        <v>50000</v>
      </c>
      <c r="W168" s="47" t="s">
        <v>333</v>
      </c>
      <c r="X168" s="49" t="s">
        <v>334</v>
      </c>
      <c r="Y168" s="32" t="s">
        <v>345</v>
      </c>
      <c r="Z168" s="50"/>
      <c r="AA168" s="50"/>
    </row>
    <row r="169" customFormat="false" ht="60" hidden="false" customHeight="false" outlineLevel="0" collapsed="false">
      <c r="A169" s="23" t="n">
        <f aca="false">A168+1</f>
        <v>9</v>
      </c>
      <c r="B169" s="126" t="s">
        <v>346</v>
      </c>
      <c r="C169" s="25" t="s">
        <v>33</v>
      </c>
      <c r="D169" s="25" t="s">
        <v>30</v>
      </c>
      <c r="E169" s="26" t="s">
        <v>31</v>
      </c>
      <c r="F169" s="27" t="n">
        <v>1000</v>
      </c>
      <c r="G169" s="27" t="n">
        <v>1000</v>
      </c>
      <c r="H169" s="42"/>
      <c r="I169" s="27"/>
      <c r="J169" s="27"/>
      <c r="K169" s="27"/>
      <c r="L169" s="27"/>
      <c r="M169" s="27"/>
      <c r="N169" s="27"/>
      <c r="O169" s="27"/>
      <c r="P169" s="27"/>
      <c r="Q169" s="27"/>
      <c r="R169" s="27" t="n">
        <v>1000</v>
      </c>
      <c r="S169" s="29"/>
      <c r="T169" s="29"/>
      <c r="U169" s="29"/>
      <c r="V169" s="27"/>
      <c r="W169" s="47" t="s">
        <v>333</v>
      </c>
      <c r="X169" s="49" t="s">
        <v>334</v>
      </c>
      <c r="Y169" s="32" t="s">
        <v>347</v>
      </c>
      <c r="AA169" s="74"/>
    </row>
    <row r="170" customFormat="false" ht="60" hidden="false" customHeight="false" outlineLevel="0" collapsed="false">
      <c r="A170" s="23" t="n">
        <f aca="false">A169+1</f>
        <v>10</v>
      </c>
      <c r="B170" s="126" t="s">
        <v>348</v>
      </c>
      <c r="C170" s="25" t="s">
        <v>33</v>
      </c>
      <c r="D170" s="25" t="s">
        <v>30</v>
      </c>
      <c r="E170" s="26" t="s">
        <v>31</v>
      </c>
      <c r="F170" s="127" t="n">
        <v>1000</v>
      </c>
      <c r="G170" s="127" t="n">
        <v>1000</v>
      </c>
      <c r="H170" s="42"/>
      <c r="I170" s="27"/>
      <c r="J170" s="27"/>
      <c r="K170" s="27"/>
      <c r="L170" s="27"/>
      <c r="M170" s="27"/>
      <c r="N170" s="27"/>
      <c r="O170" s="27"/>
      <c r="P170" s="27"/>
      <c r="Q170" s="27"/>
      <c r="R170" s="127" t="n">
        <v>1000</v>
      </c>
      <c r="S170" s="29"/>
      <c r="T170" s="29"/>
      <c r="U170" s="29"/>
      <c r="V170" s="27"/>
      <c r="W170" s="47" t="s">
        <v>333</v>
      </c>
      <c r="X170" s="49" t="s">
        <v>334</v>
      </c>
      <c r="Y170" s="32" t="s">
        <v>349</v>
      </c>
      <c r="AA170" s="74"/>
    </row>
    <row r="171" customFormat="false" ht="60" hidden="false" customHeight="false" outlineLevel="0" collapsed="false">
      <c r="A171" s="23" t="n">
        <f aca="false">A170+1</f>
        <v>11</v>
      </c>
      <c r="B171" s="126" t="s">
        <v>350</v>
      </c>
      <c r="C171" s="25" t="s">
        <v>33</v>
      </c>
      <c r="D171" s="25" t="s">
        <v>30</v>
      </c>
      <c r="E171" s="26" t="s">
        <v>31</v>
      </c>
      <c r="F171" s="127" t="n">
        <v>1000</v>
      </c>
      <c r="G171" s="127" t="n">
        <v>1000</v>
      </c>
      <c r="H171" s="42"/>
      <c r="I171" s="27"/>
      <c r="J171" s="27"/>
      <c r="K171" s="27"/>
      <c r="L171" s="27"/>
      <c r="M171" s="27"/>
      <c r="N171" s="27"/>
      <c r="O171" s="27"/>
      <c r="P171" s="27"/>
      <c r="Q171" s="27"/>
      <c r="R171" s="127" t="n">
        <v>1000</v>
      </c>
      <c r="S171" s="29"/>
      <c r="T171" s="29"/>
      <c r="U171" s="29"/>
      <c r="V171" s="27"/>
      <c r="W171" s="47" t="s">
        <v>333</v>
      </c>
      <c r="X171" s="49" t="s">
        <v>334</v>
      </c>
      <c r="Y171" s="32" t="s">
        <v>351</v>
      </c>
      <c r="Z171" s="50"/>
      <c r="AA171" s="50"/>
    </row>
    <row r="172" customFormat="false" ht="60" hidden="false" customHeight="false" outlineLevel="0" collapsed="false">
      <c r="A172" s="23" t="n">
        <f aca="false">A171+1</f>
        <v>12</v>
      </c>
      <c r="B172" s="126" t="s">
        <v>352</v>
      </c>
      <c r="C172" s="25" t="s">
        <v>33</v>
      </c>
      <c r="D172" s="25" t="s">
        <v>30</v>
      </c>
      <c r="E172" s="26" t="s">
        <v>31</v>
      </c>
      <c r="F172" s="127" t="n">
        <v>62738.09</v>
      </c>
      <c r="G172" s="127" t="n">
        <v>62738.09</v>
      </c>
      <c r="H172" s="42"/>
      <c r="I172" s="27"/>
      <c r="J172" s="27"/>
      <c r="K172" s="27"/>
      <c r="L172" s="27"/>
      <c r="M172" s="27"/>
      <c r="N172" s="27"/>
      <c r="O172" s="27"/>
      <c r="P172" s="27"/>
      <c r="Q172" s="27"/>
      <c r="R172" s="127" t="n">
        <v>25438.57</v>
      </c>
      <c r="S172" s="29"/>
      <c r="T172" s="29"/>
      <c r="U172" s="29"/>
      <c r="V172" s="27" t="n">
        <v>37299.52</v>
      </c>
      <c r="W172" s="47" t="s">
        <v>333</v>
      </c>
      <c r="X172" s="49" t="s">
        <v>334</v>
      </c>
      <c r="Y172" s="32" t="s">
        <v>353</v>
      </c>
      <c r="Z172" s="50"/>
      <c r="AA172" s="50"/>
    </row>
    <row r="173" customFormat="false" ht="60" hidden="false" customHeight="false" outlineLevel="0" collapsed="false">
      <c r="A173" s="23" t="n">
        <f aca="false">A172+1</f>
        <v>13</v>
      </c>
      <c r="B173" s="126" t="s">
        <v>354</v>
      </c>
      <c r="C173" s="25" t="s">
        <v>33</v>
      </c>
      <c r="D173" s="25" t="s">
        <v>30</v>
      </c>
      <c r="E173" s="26" t="s">
        <v>31</v>
      </c>
      <c r="F173" s="127" t="n">
        <v>61198.47</v>
      </c>
      <c r="G173" s="127" t="n">
        <v>61198.47</v>
      </c>
      <c r="H173" s="111"/>
      <c r="I173" s="27"/>
      <c r="J173" s="27"/>
      <c r="K173" s="27"/>
      <c r="L173" s="27"/>
      <c r="M173" s="27"/>
      <c r="N173" s="27"/>
      <c r="O173" s="27"/>
      <c r="P173" s="27"/>
      <c r="Q173" s="27"/>
      <c r="R173" s="127" t="n">
        <v>36720.53</v>
      </c>
      <c r="S173" s="29"/>
      <c r="T173" s="29"/>
      <c r="U173" s="29"/>
      <c r="V173" s="27" t="n">
        <v>2915.5</v>
      </c>
      <c r="W173" s="47" t="s">
        <v>333</v>
      </c>
      <c r="X173" s="49" t="s">
        <v>334</v>
      </c>
      <c r="Y173" s="32" t="s">
        <v>355</v>
      </c>
      <c r="Z173" s="50"/>
      <c r="AA173" s="50"/>
      <c r="AC173" s="86"/>
    </row>
    <row r="174" customFormat="false" ht="60" hidden="false" customHeight="false" outlineLevel="0" collapsed="false">
      <c r="A174" s="23" t="n">
        <f aca="false">A173+1</f>
        <v>14</v>
      </c>
      <c r="B174" s="40" t="s">
        <v>356</v>
      </c>
      <c r="C174" s="25" t="s">
        <v>146</v>
      </c>
      <c r="D174" s="25" t="s">
        <v>30</v>
      </c>
      <c r="E174" s="26" t="s">
        <v>31</v>
      </c>
      <c r="F174" s="44" t="n">
        <v>30471.26</v>
      </c>
      <c r="G174" s="44" t="n">
        <v>30471.26</v>
      </c>
      <c r="H174" s="27"/>
      <c r="I174" s="27"/>
      <c r="J174" s="125"/>
      <c r="K174" s="27"/>
      <c r="L174" s="27"/>
      <c r="M174" s="27"/>
      <c r="N174" s="27"/>
      <c r="O174" s="27"/>
      <c r="P174" s="27"/>
      <c r="Q174" s="27"/>
      <c r="R174" s="33"/>
      <c r="S174" s="43"/>
      <c r="T174" s="43"/>
      <c r="U174" s="43"/>
      <c r="V174" s="44" t="n">
        <v>30471.26</v>
      </c>
      <c r="W174" s="37" t="s">
        <v>67</v>
      </c>
      <c r="X174" s="49"/>
      <c r="Y174" s="32" t="s">
        <v>357</v>
      </c>
    </row>
    <row r="175" customFormat="false" ht="45" hidden="false" customHeight="false" outlineLevel="0" collapsed="false">
      <c r="A175" s="23" t="n">
        <f aca="false">A174+1</f>
        <v>15</v>
      </c>
      <c r="B175" s="40" t="s">
        <v>358</v>
      </c>
      <c r="C175" s="25" t="s">
        <v>33</v>
      </c>
      <c r="D175" s="25" t="s">
        <v>30</v>
      </c>
      <c r="E175" s="26" t="s">
        <v>31</v>
      </c>
      <c r="F175" s="27" t="n">
        <v>61000</v>
      </c>
      <c r="G175" s="27" t="n">
        <v>61000</v>
      </c>
      <c r="H175" s="27"/>
      <c r="I175" s="27"/>
      <c r="J175" s="131"/>
      <c r="K175" s="132"/>
      <c r="L175" s="133"/>
      <c r="M175" s="134"/>
      <c r="N175" s="134"/>
      <c r="O175" s="27" t="n">
        <v>61000</v>
      </c>
      <c r="P175" s="27"/>
      <c r="Q175" s="131"/>
      <c r="R175" s="132"/>
      <c r="S175" s="135"/>
      <c r="T175" s="135"/>
      <c r="U175" s="135"/>
      <c r="V175" s="132"/>
      <c r="W175" s="136" t="s">
        <v>359</v>
      </c>
      <c r="X175" s="137"/>
      <c r="Y175" s="122" t="s">
        <v>360</v>
      </c>
      <c r="AA175" s="74"/>
    </row>
    <row r="176" customFormat="false" ht="45" hidden="false" customHeight="false" outlineLevel="0" collapsed="false">
      <c r="A176" s="23"/>
      <c r="B176" s="138" t="s">
        <v>361</v>
      </c>
      <c r="C176" s="25" t="s">
        <v>33</v>
      </c>
      <c r="D176" s="25" t="s">
        <v>30</v>
      </c>
      <c r="E176" s="26" t="s">
        <v>31</v>
      </c>
      <c r="F176" s="27" t="n">
        <v>27399</v>
      </c>
      <c r="G176" s="27" t="n">
        <v>27399</v>
      </c>
      <c r="H176" s="27"/>
      <c r="I176" s="27"/>
      <c r="J176" s="131"/>
      <c r="K176" s="139"/>
      <c r="L176" s="27"/>
      <c r="M176" s="27"/>
      <c r="N176" s="27"/>
      <c r="O176" s="27" t="n">
        <v>27399</v>
      </c>
      <c r="P176" s="27"/>
      <c r="Q176" s="131"/>
      <c r="R176" s="132"/>
      <c r="S176" s="135"/>
      <c r="T176" s="135"/>
      <c r="U176" s="135"/>
      <c r="V176" s="132"/>
      <c r="W176" s="136"/>
      <c r="X176" s="137"/>
      <c r="Y176" s="32" t="s">
        <v>362</v>
      </c>
      <c r="AA176" s="74"/>
    </row>
    <row r="177" customFormat="false" ht="30" hidden="false" customHeight="false" outlineLevel="0" collapsed="false">
      <c r="A177" s="23"/>
      <c r="B177" s="36" t="s">
        <v>363</v>
      </c>
      <c r="C177" s="25" t="s">
        <v>33</v>
      </c>
      <c r="D177" s="25" t="s">
        <v>30</v>
      </c>
      <c r="E177" s="26" t="s">
        <v>31</v>
      </c>
      <c r="F177" s="27" t="n">
        <v>7310</v>
      </c>
      <c r="G177" s="27" t="n">
        <v>7310</v>
      </c>
      <c r="H177" s="27"/>
      <c r="I177" s="27" t="n">
        <v>7310</v>
      </c>
      <c r="J177" s="131"/>
      <c r="K177" s="139"/>
      <c r="L177" s="27"/>
      <c r="M177" s="27"/>
      <c r="N177" s="27"/>
      <c r="O177" s="132"/>
      <c r="P177" s="132"/>
      <c r="Q177" s="131"/>
      <c r="R177" s="132"/>
      <c r="S177" s="135"/>
      <c r="T177" s="135"/>
      <c r="U177" s="135"/>
      <c r="V177" s="132"/>
      <c r="W177" s="136"/>
      <c r="X177" s="137"/>
      <c r="Y177" s="122"/>
      <c r="AA177" s="74"/>
    </row>
    <row r="178" customFormat="false" ht="30" hidden="false" customHeight="false" outlineLevel="0" collapsed="false">
      <c r="A178" s="23"/>
      <c r="B178" s="26" t="s">
        <v>364</v>
      </c>
      <c r="C178" s="25" t="s">
        <v>33</v>
      </c>
      <c r="D178" s="25" t="s">
        <v>30</v>
      </c>
      <c r="E178" s="26" t="s">
        <v>31</v>
      </c>
      <c r="F178" s="27" t="n">
        <v>84500</v>
      </c>
      <c r="G178" s="27" t="n">
        <v>84500</v>
      </c>
      <c r="H178" s="27"/>
      <c r="I178" s="27"/>
      <c r="J178" s="131"/>
      <c r="K178" s="139"/>
      <c r="L178" s="27"/>
      <c r="M178" s="27"/>
      <c r="N178" s="27"/>
      <c r="O178" s="132" t="n">
        <v>84500</v>
      </c>
      <c r="P178" s="132"/>
      <c r="Q178" s="131"/>
      <c r="R178" s="132"/>
      <c r="S178" s="135"/>
      <c r="T178" s="135"/>
      <c r="U178" s="135"/>
      <c r="V178" s="132"/>
      <c r="W178" s="136"/>
      <c r="X178" s="137"/>
      <c r="Y178" s="122" t="s">
        <v>365</v>
      </c>
      <c r="AA178" s="74"/>
    </row>
    <row r="179" customFormat="false" ht="45" hidden="false" customHeight="false" outlineLevel="0" collapsed="false">
      <c r="A179" s="23"/>
      <c r="B179" s="40" t="s">
        <v>366</v>
      </c>
      <c r="C179" s="25" t="s">
        <v>33</v>
      </c>
      <c r="D179" s="25" t="s">
        <v>30</v>
      </c>
      <c r="E179" s="26" t="s">
        <v>31</v>
      </c>
      <c r="F179" s="27" t="n">
        <v>43555</v>
      </c>
      <c r="G179" s="27" t="n">
        <v>43555</v>
      </c>
      <c r="H179" s="27"/>
      <c r="I179" s="27"/>
      <c r="J179" s="131"/>
      <c r="K179" s="139"/>
      <c r="L179" s="27"/>
      <c r="M179" s="27"/>
      <c r="N179" s="27"/>
      <c r="O179" s="132" t="n">
        <v>43555</v>
      </c>
      <c r="P179" s="132"/>
      <c r="Q179" s="132"/>
      <c r="R179" s="132"/>
      <c r="S179" s="135"/>
      <c r="T179" s="135"/>
      <c r="U179" s="135"/>
      <c r="V179" s="132"/>
      <c r="W179" s="136"/>
      <c r="X179" s="137"/>
      <c r="Y179" s="32" t="s">
        <v>367</v>
      </c>
      <c r="AA179" s="74"/>
    </row>
    <row r="180" customFormat="false" ht="30" hidden="false" customHeight="false" outlineLevel="0" collapsed="false">
      <c r="A180" s="140" t="n">
        <f aca="false">A175+1</f>
        <v>16</v>
      </c>
      <c r="B180" s="141" t="s">
        <v>368</v>
      </c>
      <c r="C180" s="142" t="s">
        <v>33</v>
      </c>
      <c r="D180" s="142" t="s">
        <v>30</v>
      </c>
      <c r="E180" s="141" t="s">
        <v>31</v>
      </c>
      <c r="F180" s="134" t="n">
        <v>225500</v>
      </c>
      <c r="G180" s="134" t="n">
        <v>225500</v>
      </c>
      <c r="H180" s="134"/>
      <c r="I180" s="134"/>
      <c r="J180" s="143"/>
      <c r="K180" s="134"/>
      <c r="L180" s="144"/>
      <c r="M180" s="144"/>
      <c r="N180" s="144"/>
      <c r="O180" s="134" t="n">
        <v>225500</v>
      </c>
      <c r="P180" s="134"/>
      <c r="Q180" s="134"/>
      <c r="R180" s="145"/>
      <c r="S180" s="145"/>
      <c r="T180" s="145"/>
      <c r="U180" s="145"/>
      <c r="V180" s="145"/>
      <c r="W180" s="145"/>
      <c r="X180" s="146"/>
      <c r="Y180" s="147" t="s">
        <v>369</v>
      </c>
      <c r="AA180" s="74"/>
    </row>
    <row r="181" s="22" customFormat="true" ht="30" hidden="false" customHeight="false" outlineLevel="0" collapsed="false">
      <c r="A181" s="23" t="n">
        <f aca="false">A180+1</f>
        <v>17</v>
      </c>
      <c r="B181" s="24" t="s">
        <v>370</v>
      </c>
      <c r="C181" s="25" t="s">
        <v>33</v>
      </c>
      <c r="D181" s="25" t="s">
        <v>30</v>
      </c>
      <c r="E181" s="26" t="s">
        <v>31</v>
      </c>
      <c r="F181" s="27" t="n">
        <v>96253</v>
      </c>
      <c r="G181" s="27" t="n">
        <v>96253</v>
      </c>
      <c r="H181" s="27"/>
      <c r="I181" s="27"/>
      <c r="J181" s="27"/>
      <c r="K181" s="27"/>
      <c r="L181" s="27"/>
      <c r="M181" s="27"/>
      <c r="N181" s="27"/>
      <c r="O181" s="27" t="n">
        <v>96253</v>
      </c>
      <c r="P181" s="27"/>
      <c r="Q181" s="27"/>
      <c r="R181" s="29"/>
      <c r="S181" s="29"/>
      <c r="T181" s="29"/>
      <c r="U181" s="29"/>
      <c r="V181" s="29"/>
      <c r="W181" s="29"/>
      <c r="X181" s="46"/>
      <c r="Y181" s="32" t="s">
        <v>371</v>
      </c>
      <c r="AA181" s="74"/>
    </row>
    <row r="182" s="22" customFormat="true" ht="45" hidden="false" customHeight="false" outlineLevel="0" collapsed="false">
      <c r="A182" s="23"/>
      <c r="B182" s="24" t="s">
        <v>372</v>
      </c>
      <c r="C182" s="25" t="s">
        <v>33</v>
      </c>
      <c r="D182" s="25" t="s">
        <v>30</v>
      </c>
      <c r="E182" s="26" t="s">
        <v>31</v>
      </c>
      <c r="F182" s="27" t="n">
        <v>8570</v>
      </c>
      <c r="G182" s="27" t="n">
        <v>8570</v>
      </c>
      <c r="H182" s="27"/>
      <c r="I182" s="27"/>
      <c r="J182" s="27"/>
      <c r="K182" s="27" t="n">
        <v>8570</v>
      </c>
      <c r="L182" s="27"/>
      <c r="M182" s="27"/>
      <c r="N182" s="27"/>
      <c r="O182" s="27"/>
      <c r="P182" s="27"/>
      <c r="Q182" s="27"/>
      <c r="R182" s="62"/>
      <c r="S182" s="29"/>
      <c r="T182" s="29"/>
      <c r="U182" s="29"/>
      <c r="V182" s="29"/>
      <c r="W182" s="29"/>
      <c r="X182" s="46"/>
      <c r="Y182" s="32" t="s">
        <v>373</v>
      </c>
      <c r="AA182" s="74"/>
    </row>
    <row r="183" s="51" customFormat="true" ht="45" hidden="false" customHeight="false" outlineLevel="0" collapsed="false">
      <c r="A183" s="117" t="n">
        <f aca="false">A181+1</f>
        <v>18</v>
      </c>
      <c r="B183" s="148" t="s">
        <v>374</v>
      </c>
      <c r="C183" s="149" t="s">
        <v>33</v>
      </c>
      <c r="D183" s="149" t="s">
        <v>375</v>
      </c>
      <c r="E183" s="150" t="s">
        <v>31</v>
      </c>
      <c r="F183" s="132" t="n">
        <v>14883</v>
      </c>
      <c r="G183" s="132" t="n">
        <v>14883</v>
      </c>
      <c r="H183" s="139"/>
      <c r="I183" s="132"/>
      <c r="J183" s="131"/>
      <c r="K183" s="132"/>
      <c r="L183" s="132"/>
      <c r="M183" s="132"/>
      <c r="N183" s="132"/>
      <c r="O183" s="132"/>
      <c r="P183" s="132"/>
      <c r="Q183" s="139"/>
      <c r="R183" s="27" t="n">
        <v>14883</v>
      </c>
      <c r="S183" s="27"/>
      <c r="T183" s="27"/>
      <c r="U183" s="27"/>
      <c r="V183" s="27"/>
      <c r="W183" s="27"/>
      <c r="X183" s="27"/>
      <c r="Y183" s="32" t="s">
        <v>376</v>
      </c>
      <c r="AA183" s="74"/>
    </row>
    <row r="184" s="51" customFormat="true" ht="45" hidden="false" customHeight="false" outlineLevel="0" collapsed="false">
      <c r="A184" s="23" t="n">
        <f aca="false">A183+1</f>
        <v>19</v>
      </c>
      <c r="B184" s="148" t="s">
        <v>377</v>
      </c>
      <c r="C184" s="149" t="s">
        <v>33</v>
      </c>
      <c r="D184" s="149" t="s">
        <v>375</v>
      </c>
      <c r="E184" s="150" t="s">
        <v>31</v>
      </c>
      <c r="F184" s="132" t="n">
        <v>6188</v>
      </c>
      <c r="G184" s="132" t="n">
        <v>6188</v>
      </c>
      <c r="H184" s="139"/>
      <c r="I184" s="27"/>
      <c r="J184" s="131"/>
      <c r="K184" s="132"/>
      <c r="L184" s="132"/>
      <c r="M184" s="132"/>
      <c r="N184" s="132"/>
      <c r="O184" s="132"/>
      <c r="P184" s="132"/>
      <c r="Q184" s="139"/>
      <c r="R184" s="27" t="n">
        <v>6188</v>
      </c>
      <c r="S184" s="27"/>
      <c r="T184" s="27"/>
      <c r="U184" s="27"/>
      <c r="V184" s="27"/>
      <c r="W184" s="27"/>
      <c r="X184" s="27"/>
      <c r="Y184" s="32" t="s">
        <v>378</v>
      </c>
      <c r="AA184" s="74"/>
    </row>
    <row r="185" s="51" customFormat="true" ht="45" hidden="false" customHeight="false" outlineLevel="0" collapsed="false">
      <c r="A185" s="23" t="n">
        <f aca="false">A184+1</f>
        <v>20</v>
      </c>
      <c r="B185" s="151" t="s">
        <v>379</v>
      </c>
      <c r="C185" s="25" t="s">
        <v>33</v>
      </c>
      <c r="D185" s="25" t="s">
        <v>375</v>
      </c>
      <c r="E185" s="26" t="s">
        <v>31</v>
      </c>
      <c r="F185" s="27" t="n">
        <v>11424</v>
      </c>
      <c r="G185" s="27" t="n">
        <v>11424</v>
      </c>
      <c r="H185" s="152"/>
      <c r="I185" s="27"/>
      <c r="J185" s="125"/>
      <c r="K185" s="27"/>
      <c r="L185" s="27"/>
      <c r="M185" s="27"/>
      <c r="N185" s="27"/>
      <c r="O185" s="27"/>
      <c r="P185" s="27"/>
      <c r="Q185" s="27"/>
      <c r="R185" s="132" t="n">
        <v>11424</v>
      </c>
      <c r="S185" s="132"/>
      <c r="T185" s="132"/>
      <c r="U185" s="132"/>
      <c r="V185" s="132"/>
      <c r="W185" s="132"/>
      <c r="X185" s="139"/>
      <c r="Y185" s="122" t="s">
        <v>380</v>
      </c>
      <c r="AA185" s="74"/>
    </row>
    <row r="186" s="51" customFormat="true" ht="45" hidden="false" customHeight="false" outlineLevel="0" collapsed="false">
      <c r="A186" s="117" t="n">
        <f aca="false">A185+1</f>
        <v>21</v>
      </c>
      <c r="B186" s="26" t="s">
        <v>381</v>
      </c>
      <c r="C186" s="25" t="s">
        <v>33</v>
      </c>
      <c r="D186" s="25" t="s">
        <v>375</v>
      </c>
      <c r="E186" s="26" t="s">
        <v>31</v>
      </c>
      <c r="F186" s="27" t="n">
        <v>23346.63</v>
      </c>
      <c r="G186" s="27" t="n">
        <v>23346.63</v>
      </c>
      <c r="H186" s="27"/>
      <c r="I186" s="132"/>
      <c r="J186" s="27"/>
      <c r="K186" s="27"/>
      <c r="L186" s="27"/>
      <c r="M186" s="27"/>
      <c r="N186" s="27"/>
      <c r="O186" s="27"/>
      <c r="P186" s="27"/>
      <c r="Q186" s="27"/>
      <c r="R186" s="27" t="n">
        <v>23346.63</v>
      </c>
      <c r="S186" s="27"/>
      <c r="T186" s="27"/>
      <c r="U186" s="27"/>
      <c r="V186" s="27"/>
      <c r="W186" s="27"/>
      <c r="X186" s="152"/>
      <c r="Y186" s="32" t="s">
        <v>382</v>
      </c>
      <c r="AA186" s="74"/>
    </row>
    <row r="187" s="51" customFormat="true" ht="75" hidden="false" customHeight="false" outlineLevel="0" collapsed="false">
      <c r="A187" s="23" t="n">
        <f aca="false">A186+1</f>
        <v>22</v>
      </c>
      <c r="B187" s="26" t="s">
        <v>383</v>
      </c>
      <c r="C187" s="25" t="s">
        <v>33</v>
      </c>
      <c r="D187" s="25" t="s">
        <v>384</v>
      </c>
      <c r="E187" s="26" t="s">
        <v>31</v>
      </c>
      <c r="F187" s="27" t="n">
        <v>182779</v>
      </c>
      <c r="G187" s="153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154"/>
      <c r="W187" s="27"/>
      <c r="X187" s="152" t="s">
        <v>385</v>
      </c>
      <c r="Y187" s="32" t="s">
        <v>386</v>
      </c>
      <c r="AA187" s="74"/>
    </row>
    <row r="188" s="51" customFormat="true" ht="75" hidden="false" customHeight="false" outlineLevel="0" collapsed="false">
      <c r="A188" s="23" t="n">
        <f aca="false">A187+1</f>
        <v>23</v>
      </c>
      <c r="B188" s="26" t="s">
        <v>387</v>
      </c>
      <c r="C188" s="25" t="s">
        <v>33</v>
      </c>
      <c r="D188" s="25" t="s">
        <v>317</v>
      </c>
      <c r="E188" s="26" t="s">
        <v>31</v>
      </c>
      <c r="F188" s="27" t="n">
        <v>204910</v>
      </c>
      <c r="G188" s="27" t="n">
        <v>204910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 t="n">
        <v>204910</v>
      </c>
      <c r="S188" s="27"/>
      <c r="T188" s="27"/>
      <c r="U188" s="27"/>
      <c r="V188" s="27"/>
      <c r="W188" s="27"/>
      <c r="X188" s="155" t="s">
        <v>388</v>
      </c>
      <c r="Y188" s="32" t="s">
        <v>389</v>
      </c>
      <c r="AA188" s="74"/>
    </row>
    <row r="189" s="51" customFormat="true" ht="30" hidden="false" customHeight="false" outlineLevel="0" collapsed="false">
      <c r="A189" s="23" t="n">
        <f aca="false">A188+1</f>
        <v>24</v>
      </c>
      <c r="B189" s="26" t="s">
        <v>390</v>
      </c>
      <c r="C189" s="25" t="s">
        <v>33</v>
      </c>
      <c r="D189" s="25" t="s">
        <v>391</v>
      </c>
      <c r="E189" s="26" t="s">
        <v>31</v>
      </c>
      <c r="F189" s="27" t="n">
        <v>8000</v>
      </c>
      <c r="G189" s="27" t="n">
        <v>100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 t="n">
        <v>100</v>
      </c>
      <c r="S189" s="27"/>
      <c r="T189" s="27"/>
      <c r="U189" s="27"/>
      <c r="V189" s="27"/>
      <c r="W189" s="27"/>
      <c r="X189" s="155"/>
      <c r="Y189" s="32" t="s">
        <v>392</v>
      </c>
      <c r="AA189" s="74"/>
    </row>
    <row r="190" s="51" customFormat="true" ht="75" hidden="false" customHeight="false" outlineLevel="0" collapsed="false">
      <c r="A190" s="23" t="n">
        <f aca="false">A189+1</f>
        <v>25</v>
      </c>
      <c r="B190" s="26" t="s">
        <v>393</v>
      </c>
      <c r="C190" s="25" t="s">
        <v>33</v>
      </c>
      <c r="D190" s="25" t="s">
        <v>384</v>
      </c>
      <c r="E190" s="26" t="s">
        <v>31</v>
      </c>
      <c r="F190" s="27" t="n">
        <v>220455</v>
      </c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43"/>
      <c r="X190" s="152" t="s">
        <v>394</v>
      </c>
      <c r="Y190" s="32" t="s">
        <v>395</v>
      </c>
      <c r="AA190" s="74"/>
    </row>
    <row r="191" s="51" customFormat="true" ht="45" hidden="false" customHeight="false" outlineLevel="0" collapsed="false">
      <c r="A191" s="23" t="n">
        <f aca="false">A190+1</f>
        <v>26</v>
      </c>
      <c r="B191" s="26" t="s">
        <v>396</v>
      </c>
      <c r="C191" s="25" t="s">
        <v>33</v>
      </c>
      <c r="D191" s="25" t="s">
        <v>375</v>
      </c>
      <c r="E191" s="26" t="s">
        <v>31</v>
      </c>
      <c r="F191" s="27" t="n">
        <v>42978.11</v>
      </c>
      <c r="G191" s="27" t="n">
        <v>100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 t="n">
        <v>100</v>
      </c>
      <c r="S191" s="27"/>
      <c r="T191" s="27"/>
      <c r="U191" s="27"/>
      <c r="V191" s="27"/>
      <c r="W191" s="27"/>
      <c r="X191" s="155"/>
      <c r="Y191" s="32" t="s">
        <v>397</v>
      </c>
      <c r="AA191" s="74"/>
    </row>
    <row r="192" s="51" customFormat="true" ht="30" hidden="false" customHeight="false" outlineLevel="0" collapsed="false">
      <c r="A192" s="23" t="n">
        <f aca="false">A191+1</f>
        <v>27</v>
      </c>
      <c r="B192" s="26" t="s">
        <v>398</v>
      </c>
      <c r="C192" s="25" t="s">
        <v>33</v>
      </c>
      <c r="D192" s="25" t="s">
        <v>375</v>
      </c>
      <c r="E192" s="26" t="s">
        <v>31</v>
      </c>
      <c r="F192" s="27" t="n">
        <v>24741</v>
      </c>
      <c r="G192" s="27" t="n">
        <v>100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 t="n">
        <v>100</v>
      </c>
      <c r="S192" s="27"/>
      <c r="T192" s="27"/>
      <c r="U192" s="27"/>
      <c r="V192" s="47"/>
      <c r="W192" s="47"/>
      <c r="X192" s="155"/>
      <c r="Y192" s="32" t="s">
        <v>399</v>
      </c>
      <c r="AA192" s="74"/>
    </row>
    <row r="193" s="51" customFormat="true" ht="90" hidden="false" customHeight="false" outlineLevel="0" collapsed="false">
      <c r="A193" s="23" t="n">
        <f aca="false">A192+1</f>
        <v>28</v>
      </c>
      <c r="B193" s="26" t="s">
        <v>400</v>
      </c>
      <c r="C193" s="25" t="s">
        <v>33</v>
      </c>
      <c r="D193" s="25" t="s">
        <v>317</v>
      </c>
      <c r="E193" s="26" t="s">
        <v>31</v>
      </c>
      <c r="F193" s="27" t="n">
        <v>1033522.07</v>
      </c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47" t="s">
        <v>65</v>
      </c>
      <c r="X193" s="152" t="s">
        <v>401</v>
      </c>
      <c r="Y193" s="32"/>
      <c r="AA193" s="74"/>
    </row>
    <row r="194" s="51" customFormat="true" ht="30" hidden="false" customHeight="false" outlineLevel="0" collapsed="false">
      <c r="A194" s="23" t="n">
        <f aca="false">A193+1</f>
        <v>29</v>
      </c>
      <c r="B194" s="26" t="s">
        <v>402</v>
      </c>
      <c r="C194" s="25" t="s">
        <v>33</v>
      </c>
      <c r="D194" s="25" t="s">
        <v>30</v>
      </c>
      <c r="E194" s="26" t="s">
        <v>31</v>
      </c>
      <c r="F194" s="27" t="n">
        <v>12300</v>
      </c>
      <c r="G194" s="27" t="n">
        <v>100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 t="n">
        <v>100</v>
      </c>
      <c r="S194" s="27"/>
      <c r="T194" s="27"/>
      <c r="U194" s="27"/>
      <c r="V194" s="47"/>
      <c r="W194" s="47"/>
      <c r="X194" s="155"/>
      <c r="Y194" s="32" t="s">
        <v>403</v>
      </c>
      <c r="AA194" s="74"/>
    </row>
    <row r="195" s="51" customFormat="true" ht="45" hidden="false" customHeight="false" outlineLevel="0" collapsed="false">
      <c r="A195" s="23" t="n">
        <f aca="false">A194+1</f>
        <v>30</v>
      </c>
      <c r="B195" s="26" t="s">
        <v>404</v>
      </c>
      <c r="C195" s="25" t="s">
        <v>33</v>
      </c>
      <c r="D195" s="25" t="s">
        <v>30</v>
      </c>
      <c r="E195" s="26" t="s">
        <v>31</v>
      </c>
      <c r="F195" s="27" t="n">
        <v>12000</v>
      </c>
      <c r="G195" s="27" t="n">
        <v>12000</v>
      </c>
      <c r="H195" s="27"/>
      <c r="I195" s="27"/>
      <c r="J195" s="27"/>
      <c r="K195" s="27"/>
      <c r="L195" s="27"/>
      <c r="M195" s="27" t="n">
        <v>12000</v>
      </c>
      <c r="N195" s="27"/>
      <c r="O195" s="27"/>
      <c r="P195" s="27"/>
      <c r="Q195" s="27"/>
      <c r="R195" s="27"/>
      <c r="S195" s="27"/>
      <c r="T195" s="27"/>
      <c r="U195" s="27"/>
      <c r="V195" s="47"/>
      <c r="W195" s="47"/>
      <c r="X195" s="155"/>
      <c r="Y195" s="32" t="s">
        <v>405</v>
      </c>
      <c r="AA195" s="74"/>
    </row>
    <row r="196" s="51" customFormat="true" ht="30" hidden="false" customHeight="false" outlineLevel="0" collapsed="false">
      <c r="A196" s="23" t="n">
        <f aca="false">A195+1</f>
        <v>31</v>
      </c>
      <c r="B196" s="26" t="s">
        <v>406</v>
      </c>
      <c r="C196" s="25" t="s">
        <v>33</v>
      </c>
      <c r="D196" s="25" t="s">
        <v>317</v>
      </c>
      <c r="E196" s="26" t="s">
        <v>31</v>
      </c>
      <c r="F196" s="27" t="n">
        <v>52050</v>
      </c>
      <c r="G196" s="27" t="n">
        <v>52050</v>
      </c>
      <c r="H196" s="27"/>
      <c r="I196" s="27"/>
      <c r="J196" s="27"/>
      <c r="K196" s="27"/>
      <c r="L196" s="27"/>
      <c r="M196" s="27" t="n">
        <v>52050</v>
      </c>
      <c r="N196" s="27"/>
      <c r="O196" s="33"/>
      <c r="P196" s="33"/>
      <c r="Q196" s="33"/>
      <c r="R196" s="27"/>
      <c r="S196" s="27"/>
      <c r="T196" s="27"/>
      <c r="U196" s="27"/>
      <c r="V196" s="47"/>
      <c r="W196" s="47"/>
      <c r="X196" s="156"/>
      <c r="Y196" s="157" t="s">
        <v>407</v>
      </c>
      <c r="AA196" s="74"/>
    </row>
    <row r="197" s="51" customFormat="true" ht="30" hidden="false" customHeight="false" outlineLevel="0" collapsed="false">
      <c r="A197" s="23" t="n">
        <f aca="false">A196+1</f>
        <v>32</v>
      </c>
      <c r="B197" s="26" t="s">
        <v>408</v>
      </c>
      <c r="C197" s="25" t="s">
        <v>33</v>
      </c>
      <c r="D197" s="25" t="s">
        <v>409</v>
      </c>
      <c r="E197" s="26" t="s">
        <v>31</v>
      </c>
      <c r="F197" s="27" t="n">
        <v>25000</v>
      </c>
      <c r="G197" s="27" t="n">
        <v>5000</v>
      </c>
      <c r="H197" s="27"/>
      <c r="I197" s="27"/>
      <c r="J197" s="27"/>
      <c r="K197" s="27"/>
      <c r="L197" s="27"/>
      <c r="N197" s="27"/>
      <c r="O197" s="27"/>
      <c r="P197" s="27"/>
      <c r="Q197" s="27"/>
      <c r="R197" s="27" t="n">
        <v>5000</v>
      </c>
      <c r="S197" s="27"/>
      <c r="T197" s="27"/>
      <c r="U197" s="27"/>
      <c r="V197" s="27"/>
      <c r="W197" s="27"/>
      <c r="X197" s="158"/>
      <c r="Y197" s="32" t="s">
        <v>410</v>
      </c>
      <c r="AA197" s="74"/>
    </row>
    <row r="198" customFormat="false" ht="17.4" hidden="false" customHeight="false" outlineLevel="0" collapsed="false">
      <c r="A198" s="113" t="s">
        <v>411</v>
      </c>
      <c r="B198" s="113"/>
      <c r="C198" s="113"/>
      <c r="D198" s="113"/>
      <c r="E198" s="113"/>
      <c r="F198" s="159" t="n">
        <f aca="false">SUM(F161:F197)</f>
        <v>3160384.17</v>
      </c>
      <c r="G198" s="159" t="n">
        <f aca="false">SUM(G161:G197)</f>
        <v>1616008.99</v>
      </c>
      <c r="H198" s="159" t="n">
        <f aca="false">SUM(H161:H197)</f>
        <v>0</v>
      </c>
      <c r="I198" s="159" t="n">
        <f aca="false">SUM(I161:I197)</f>
        <v>7310</v>
      </c>
      <c r="J198" s="159" t="n">
        <f aca="false">SUM(J161:J197)</f>
        <v>0</v>
      </c>
      <c r="K198" s="159" t="n">
        <f aca="false">SUM(K161:K197)</f>
        <v>12745.4</v>
      </c>
      <c r="L198" s="159" t="n">
        <f aca="false">SUM(L161:L197)</f>
        <v>0</v>
      </c>
      <c r="M198" s="159" t="n">
        <f aca="false">SUM(M161:M197)</f>
        <v>64050</v>
      </c>
      <c r="N198" s="159" t="n">
        <f aca="false">SUM(N161:N197)</f>
        <v>0</v>
      </c>
      <c r="O198" s="159" t="n">
        <f aca="false">SUM(O161:O197)</f>
        <v>538207</v>
      </c>
      <c r="P198" s="159" t="n">
        <f aca="false">SUM(P161:P197)</f>
        <v>0</v>
      </c>
      <c r="Q198" s="159" t="n">
        <f aca="false">SUM(Q161:Q197)</f>
        <v>0</v>
      </c>
      <c r="R198" s="159" t="n">
        <f aca="false">SUM(R161:R197)</f>
        <v>380139.87</v>
      </c>
      <c r="S198" s="159" t="n">
        <f aca="false">SUM(S161:S197)</f>
        <v>0</v>
      </c>
      <c r="T198" s="159" t="n">
        <f aca="false">SUM(T161:T197)</f>
        <v>0</v>
      </c>
      <c r="U198" s="159" t="n">
        <f aca="false">SUM(U161:U197)</f>
        <v>0</v>
      </c>
      <c r="V198" s="159" t="n">
        <f aca="false">SUM(V161:V197)</f>
        <v>591994.28</v>
      </c>
      <c r="W198" s="160"/>
      <c r="X198" s="161"/>
      <c r="Y198" s="114"/>
      <c r="AA198" s="74"/>
    </row>
    <row r="199" customFormat="false" ht="17.25" hidden="false" customHeight="true" outlineLevel="0" collapsed="false">
      <c r="A199" s="23"/>
      <c r="B199" s="162"/>
      <c r="C199" s="163"/>
      <c r="D199" s="164"/>
      <c r="E199" s="165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  <c r="T199" s="166"/>
      <c r="U199" s="166"/>
      <c r="V199" s="167"/>
      <c r="W199" s="167"/>
      <c r="X199" s="168"/>
      <c r="Y199" s="32"/>
      <c r="AA199" s="74"/>
    </row>
    <row r="200" customFormat="false" ht="20.4" hidden="false" customHeight="false" outlineLevel="0" collapsed="false">
      <c r="A200" s="169" t="s">
        <v>412</v>
      </c>
      <c r="B200" s="169"/>
      <c r="C200" s="169"/>
      <c r="D200" s="169"/>
      <c r="E200" s="169"/>
      <c r="F200" s="170" t="n">
        <f aca="false">F66+F158+F198</f>
        <v>154151146.63</v>
      </c>
      <c r="G200" s="170" t="n">
        <f aca="false">G66+G158+G198</f>
        <v>41329322.51</v>
      </c>
      <c r="H200" s="170" t="n">
        <f aca="false">H66+H158+H198</f>
        <v>2545500</v>
      </c>
      <c r="I200" s="170" t="n">
        <f aca="false">I66+I158+I198</f>
        <v>1820060</v>
      </c>
      <c r="J200" s="170" t="n">
        <f aca="false">J66+J158+J198</f>
        <v>426000</v>
      </c>
      <c r="K200" s="170" t="n">
        <f aca="false">K66+K158+K198</f>
        <v>2305888.43</v>
      </c>
      <c r="L200" s="170" t="n">
        <f aca="false">L66+L158+L198</f>
        <v>388345.2</v>
      </c>
      <c r="M200" s="170" t="n">
        <f aca="false">M66+M158+M198</f>
        <v>629701.27</v>
      </c>
      <c r="N200" s="170" t="n">
        <f aca="false">N66+N158+N198</f>
        <v>252657.64</v>
      </c>
      <c r="O200" s="170" t="n">
        <f aca="false">O66+O158+O198</f>
        <v>2200729.88</v>
      </c>
      <c r="P200" s="170" t="n">
        <f aca="false">P66+P158+P198</f>
        <v>7774112.64</v>
      </c>
      <c r="Q200" s="170" t="n">
        <f aca="false">Q66+Q158+Q198</f>
        <v>2000000</v>
      </c>
      <c r="R200" s="170" t="n">
        <f aca="false">R66+R158+R198</f>
        <v>1980915.95</v>
      </c>
      <c r="S200" s="170" t="n">
        <f aca="false">S66+S158+S198</f>
        <v>1756867.24</v>
      </c>
      <c r="T200" s="170" t="n">
        <f aca="false">T66+T158+T198</f>
        <v>1404385.13</v>
      </c>
      <c r="U200" s="170" t="n">
        <f aca="false">U66+U158+U198</f>
        <v>1270733.77</v>
      </c>
      <c r="V200" s="170" t="n">
        <f aca="false">V66+V158+V198</f>
        <v>17235236.93</v>
      </c>
      <c r="W200" s="170"/>
      <c r="X200" s="171"/>
      <c r="Y200" s="172"/>
      <c r="AA200" s="74"/>
    </row>
    <row r="201" customFormat="false" ht="20.4" hidden="false" customHeight="false" outlineLevel="0" collapsed="false">
      <c r="A201" s="173"/>
      <c r="B201" s="174"/>
      <c r="C201" s="175"/>
      <c r="D201" s="175"/>
      <c r="E201" s="176"/>
      <c r="F201" s="177"/>
      <c r="G201" s="177"/>
      <c r="H201" s="177"/>
      <c r="I201" s="178"/>
      <c r="J201" s="177"/>
      <c r="K201" s="178"/>
      <c r="L201" s="179"/>
      <c r="M201" s="178"/>
      <c r="N201" s="178"/>
      <c r="O201" s="177"/>
      <c r="P201" s="177"/>
      <c r="Q201" s="177"/>
      <c r="R201" s="177"/>
      <c r="S201" s="177"/>
      <c r="T201" s="177"/>
      <c r="U201" s="177"/>
      <c r="V201" s="177"/>
      <c r="W201" s="180"/>
      <c r="X201" s="181"/>
      <c r="Y201" s="32"/>
      <c r="AA201" s="74"/>
    </row>
    <row r="202" customFormat="false" ht="24.6" hidden="false" customHeight="false" outlineLevel="0" collapsed="false">
      <c r="A202" s="182" t="s">
        <v>413</v>
      </c>
      <c r="B202" s="182"/>
      <c r="C202" s="182"/>
      <c r="D202" s="182"/>
      <c r="E202" s="182"/>
      <c r="F202" s="182"/>
      <c r="G202" s="182"/>
      <c r="H202" s="182"/>
      <c r="I202" s="182"/>
      <c r="J202" s="182"/>
      <c r="K202" s="182"/>
      <c r="L202" s="182"/>
      <c r="M202" s="182"/>
      <c r="N202" s="182"/>
      <c r="O202" s="182"/>
      <c r="P202" s="182"/>
      <c r="Q202" s="182"/>
      <c r="R202" s="182"/>
      <c r="S202" s="182"/>
      <c r="T202" s="182"/>
      <c r="U202" s="182"/>
      <c r="V202" s="182"/>
      <c r="W202" s="182"/>
      <c r="X202" s="182"/>
      <c r="Y202" s="183"/>
      <c r="AA202" s="74"/>
    </row>
    <row r="203" customFormat="false" ht="24.6" hidden="false" customHeight="false" outlineLevel="0" collapsed="false">
      <c r="A203" s="184"/>
      <c r="B203" s="185"/>
      <c r="C203" s="186"/>
      <c r="D203" s="186"/>
      <c r="E203" s="186"/>
      <c r="F203" s="187"/>
      <c r="G203" s="187"/>
      <c r="H203" s="186"/>
      <c r="I203" s="188"/>
      <c r="J203" s="189"/>
      <c r="K203" s="190"/>
      <c r="L203" s="191"/>
      <c r="M203" s="191"/>
      <c r="N203" s="186"/>
      <c r="O203" s="186"/>
      <c r="P203" s="186"/>
      <c r="Q203" s="186"/>
      <c r="R203" s="186"/>
      <c r="S203" s="186"/>
      <c r="T203" s="186"/>
      <c r="U203" s="186"/>
      <c r="V203" s="186"/>
      <c r="W203" s="186"/>
      <c r="X203" s="192"/>
      <c r="Y203" s="32"/>
      <c r="AA203" s="74"/>
    </row>
    <row r="204" customFormat="false" ht="20.4" hidden="false" customHeight="false" outlineLevel="0" collapsed="false">
      <c r="A204" s="193" t="s">
        <v>414</v>
      </c>
      <c r="B204" s="193"/>
      <c r="C204" s="193"/>
      <c r="D204" s="193"/>
      <c r="E204" s="193"/>
      <c r="F204" s="193"/>
      <c r="G204" s="193"/>
      <c r="H204" s="193"/>
      <c r="I204" s="193"/>
      <c r="J204" s="193"/>
      <c r="K204" s="193"/>
      <c r="L204" s="193"/>
      <c r="M204" s="193"/>
      <c r="N204" s="193"/>
      <c r="O204" s="193"/>
      <c r="P204" s="193"/>
      <c r="Q204" s="193"/>
      <c r="R204" s="193"/>
      <c r="S204" s="193"/>
      <c r="T204" s="193"/>
      <c r="U204" s="193"/>
      <c r="V204" s="193"/>
      <c r="W204" s="193"/>
      <c r="X204" s="193"/>
      <c r="Y204" s="124"/>
      <c r="AA204" s="74"/>
    </row>
    <row r="205" customFormat="false" ht="90" hidden="false" customHeight="false" outlineLevel="0" collapsed="false">
      <c r="A205" s="23" t="n">
        <v>1</v>
      </c>
      <c r="B205" s="194" t="s">
        <v>415</v>
      </c>
      <c r="C205" s="25" t="s">
        <v>33</v>
      </c>
      <c r="D205" s="25" t="s">
        <v>30</v>
      </c>
      <c r="E205" s="26" t="s">
        <v>416</v>
      </c>
      <c r="F205" s="27" t="n">
        <v>140000</v>
      </c>
      <c r="G205" s="27" t="n">
        <v>140000</v>
      </c>
      <c r="H205" s="27"/>
      <c r="I205" s="27"/>
      <c r="J205" s="27"/>
      <c r="K205" s="27"/>
      <c r="L205" s="27"/>
      <c r="M205" s="27"/>
      <c r="N205" s="27"/>
      <c r="O205" s="33"/>
      <c r="P205" s="33"/>
      <c r="Q205" s="33"/>
      <c r="R205" s="27" t="n">
        <v>140000</v>
      </c>
      <c r="S205" s="195"/>
      <c r="T205" s="195"/>
      <c r="U205" s="195"/>
      <c r="V205" s="195"/>
      <c r="W205" s="196"/>
      <c r="X205" s="152"/>
      <c r="Y205" s="32" t="s">
        <v>417</v>
      </c>
      <c r="AA205" s="74"/>
    </row>
    <row r="206" customFormat="false" ht="45" hidden="false" customHeight="false" outlineLevel="0" collapsed="false">
      <c r="A206" s="23"/>
      <c r="B206" s="194" t="s">
        <v>418</v>
      </c>
      <c r="C206" s="25" t="s">
        <v>33</v>
      </c>
      <c r="D206" s="25" t="s">
        <v>30</v>
      </c>
      <c r="E206" s="26" t="s">
        <v>416</v>
      </c>
      <c r="F206" s="134" t="n">
        <v>10000</v>
      </c>
      <c r="G206" s="134" t="n">
        <v>10000</v>
      </c>
      <c r="H206" s="27"/>
      <c r="I206" s="27"/>
      <c r="J206" s="27"/>
      <c r="K206" s="27"/>
      <c r="L206" s="27"/>
      <c r="M206" s="27"/>
      <c r="N206" s="27"/>
      <c r="O206" s="33"/>
      <c r="P206" s="33"/>
      <c r="Q206" s="33"/>
      <c r="R206" s="134" t="n">
        <v>10000</v>
      </c>
      <c r="S206" s="195"/>
      <c r="T206" s="195"/>
      <c r="U206" s="195"/>
      <c r="V206" s="195"/>
      <c r="W206" s="196"/>
      <c r="X206" s="152"/>
      <c r="Y206" s="32"/>
      <c r="AA206" s="74"/>
    </row>
    <row r="207" customFormat="false" ht="75" hidden="false" customHeight="false" outlineLevel="0" collapsed="false">
      <c r="A207" s="23" t="n">
        <f aca="false">A205+1</f>
        <v>2</v>
      </c>
      <c r="B207" s="26" t="s">
        <v>419</v>
      </c>
      <c r="C207" s="25" t="s">
        <v>33</v>
      </c>
      <c r="D207" s="25" t="s">
        <v>30</v>
      </c>
      <c r="E207" s="26" t="s">
        <v>416</v>
      </c>
      <c r="F207" s="134" t="n">
        <v>90000</v>
      </c>
      <c r="G207" s="134" t="n">
        <v>90000</v>
      </c>
      <c r="H207" s="27"/>
      <c r="I207" s="27"/>
      <c r="J207" s="27"/>
      <c r="K207" s="27"/>
      <c r="L207" s="27"/>
      <c r="M207" s="27"/>
      <c r="N207" s="27"/>
      <c r="O207" s="33"/>
      <c r="P207" s="33"/>
      <c r="Q207" s="33"/>
      <c r="R207" s="27" t="n">
        <v>90000</v>
      </c>
      <c r="S207" s="195"/>
      <c r="T207" s="195"/>
      <c r="U207" s="195"/>
      <c r="V207" s="195"/>
      <c r="W207" s="196"/>
      <c r="X207" s="152"/>
      <c r="Y207" s="32" t="s">
        <v>420</v>
      </c>
      <c r="AA207" s="74"/>
    </row>
    <row r="208" customFormat="false" ht="45" hidden="false" customHeight="false" outlineLevel="0" collapsed="false">
      <c r="A208" s="23" t="n">
        <f aca="false">A207+1</f>
        <v>3</v>
      </c>
      <c r="B208" s="2" t="s">
        <v>421</v>
      </c>
      <c r="C208" s="25" t="s">
        <v>33</v>
      </c>
      <c r="D208" s="25" t="s">
        <v>30</v>
      </c>
      <c r="E208" s="197" t="s">
        <v>416</v>
      </c>
      <c r="F208" s="27" t="n">
        <v>719820</v>
      </c>
      <c r="G208" s="55" t="n">
        <v>100</v>
      </c>
      <c r="H208" s="125"/>
      <c r="I208" s="27"/>
      <c r="J208" s="27"/>
      <c r="K208" s="27"/>
      <c r="L208" s="27"/>
      <c r="M208" s="27"/>
      <c r="N208" s="27"/>
      <c r="O208" s="33"/>
      <c r="P208" s="33" t="n">
        <v>100</v>
      </c>
      <c r="Q208" s="33"/>
      <c r="R208" s="27"/>
      <c r="S208" s="195"/>
      <c r="T208" s="195"/>
      <c r="U208" s="195"/>
      <c r="V208" s="198"/>
      <c r="W208" s="196"/>
      <c r="X208" s="152"/>
      <c r="Y208" s="32"/>
      <c r="AA208" s="74"/>
    </row>
    <row r="209" customFormat="false" ht="17.4" hidden="false" customHeight="false" outlineLevel="0" collapsed="false">
      <c r="A209" s="199" t="s">
        <v>422</v>
      </c>
      <c r="B209" s="199"/>
      <c r="C209" s="199"/>
      <c r="D209" s="199"/>
      <c r="E209" s="199"/>
      <c r="F209" s="200" t="n">
        <f aca="false">SUM(F205:F208)</f>
        <v>959820</v>
      </c>
      <c r="G209" s="200" t="n">
        <f aca="false">SUM(G205:G208)</f>
        <v>240100</v>
      </c>
      <c r="H209" s="72" t="n">
        <f aca="false">SUM(H205:H208)</f>
        <v>0</v>
      </c>
      <c r="I209" s="72" t="n">
        <f aca="false">SUM(I205:I208)</f>
        <v>0</v>
      </c>
      <c r="J209" s="72" t="n">
        <f aca="false">SUM(J205:J208)</f>
        <v>0</v>
      </c>
      <c r="K209" s="72" t="n">
        <f aca="false">SUM(K205:K208)</f>
        <v>0</v>
      </c>
      <c r="L209" s="72" t="n">
        <f aca="false">SUM(L205:L208)</f>
        <v>0</v>
      </c>
      <c r="M209" s="72" t="n">
        <f aca="false">SUM(M205:M208)</f>
        <v>0</v>
      </c>
      <c r="N209" s="72" t="n">
        <f aca="false">SUM(N205:N208)</f>
        <v>0</v>
      </c>
      <c r="O209" s="72" t="n">
        <f aca="false">SUM(O205:O208)</f>
        <v>0</v>
      </c>
      <c r="P209" s="72" t="n">
        <f aca="false">SUM(P205:P208)</f>
        <v>100</v>
      </c>
      <c r="Q209" s="72" t="n">
        <f aca="false">SUM(Q205:Q208)</f>
        <v>0</v>
      </c>
      <c r="R209" s="72" t="n">
        <f aca="false">SUM(R205:R208)</f>
        <v>240000</v>
      </c>
      <c r="S209" s="72" t="n">
        <f aca="false">SUM(S205:S208)</f>
        <v>0</v>
      </c>
      <c r="T209" s="72" t="n">
        <f aca="false">SUM(T205:T208)</f>
        <v>0</v>
      </c>
      <c r="U209" s="72" t="n">
        <f aca="false">SUM(U205:U208)</f>
        <v>0</v>
      </c>
      <c r="V209" s="72" t="n">
        <f aca="false">SUM(V205:V208)</f>
        <v>0</v>
      </c>
      <c r="W209" s="72"/>
      <c r="X209" s="201"/>
      <c r="Y209" s="72"/>
      <c r="AA209" s="74"/>
    </row>
    <row r="210" s="212" customFormat="true" ht="15" hidden="false" customHeight="false" outlineLevel="0" collapsed="false">
      <c r="A210" s="202"/>
      <c r="B210" s="203"/>
      <c r="C210" s="204"/>
      <c r="D210" s="204"/>
      <c r="E210" s="205"/>
      <c r="F210" s="206"/>
      <c r="G210" s="206"/>
      <c r="H210" s="206"/>
      <c r="I210" s="206"/>
      <c r="J210" s="206"/>
      <c r="K210" s="206"/>
      <c r="L210" s="206"/>
      <c r="M210" s="206"/>
      <c r="N210" s="206"/>
      <c r="O210" s="207"/>
      <c r="P210" s="207"/>
      <c r="Q210" s="207"/>
      <c r="R210" s="207"/>
      <c r="S210" s="208"/>
      <c r="T210" s="208"/>
      <c r="U210" s="208"/>
      <c r="V210" s="209"/>
      <c r="W210" s="209"/>
      <c r="X210" s="210"/>
      <c r="Y210" s="211"/>
      <c r="AA210" s="74"/>
    </row>
    <row r="211" customFormat="false" ht="20.4" hidden="false" customHeight="false" outlineLevel="0" collapsed="false">
      <c r="A211" s="193" t="s">
        <v>423</v>
      </c>
      <c r="B211" s="193"/>
      <c r="C211" s="193"/>
      <c r="D211" s="193"/>
      <c r="E211" s="193"/>
      <c r="F211" s="193"/>
      <c r="G211" s="193"/>
      <c r="H211" s="193"/>
      <c r="I211" s="193"/>
      <c r="J211" s="193"/>
      <c r="K211" s="193"/>
      <c r="L211" s="193"/>
      <c r="M211" s="193"/>
      <c r="N211" s="193"/>
      <c r="O211" s="193"/>
      <c r="P211" s="193"/>
      <c r="Q211" s="193"/>
      <c r="R211" s="193"/>
      <c r="S211" s="193"/>
      <c r="T211" s="193"/>
      <c r="U211" s="193"/>
      <c r="V211" s="193"/>
      <c r="W211" s="193"/>
      <c r="X211" s="193"/>
      <c r="Y211" s="124"/>
      <c r="AA211" s="74"/>
    </row>
    <row r="212" customFormat="false" ht="60" hidden="false" customHeight="false" outlineLevel="0" collapsed="false">
      <c r="A212" s="23" t="n">
        <v>1</v>
      </c>
      <c r="B212" s="26" t="s">
        <v>424</v>
      </c>
      <c r="C212" s="25" t="s">
        <v>33</v>
      </c>
      <c r="D212" s="25" t="s">
        <v>30</v>
      </c>
      <c r="E212" s="26" t="s">
        <v>416</v>
      </c>
      <c r="F212" s="33" t="n">
        <v>1176724.94</v>
      </c>
      <c r="G212" s="33" t="n">
        <v>1176724.94</v>
      </c>
      <c r="H212" s="213"/>
      <c r="I212" s="213"/>
      <c r="J212" s="213"/>
      <c r="K212" s="213"/>
      <c r="L212" s="213"/>
      <c r="M212" s="213"/>
      <c r="N212" s="213"/>
      <c r="O212" s="213"/>
      <c r="P212" s="213"/>
      <c r="Q212" s="33" t="n">
        <v>1176724.94</v>
      </c>
      <c r="R212" s="213"/>
      <c r="S212" s="213"/>
      <c r="T212" s="213"/>
      <c r="U212" s="213"/>
      <c r="V212" s="213"/>
      <c r="W212" s="213"/>
      <c r="X212" s="214"/>
      <c r="Y212" s="32" t="s">
        <v>425</v>
      </c>
      <c r="AA212" s="74"/>
    </row>
    <row r="213" customFormat="false" ht="60" hidden="false" customHeight="false" outlineLevel="0" collapsed="false">
      <c r="A213" s="23" t="n">
        <f aca="false">A212+1</f>
        <v>2</v>
      </c>
      <c r="B213" s="2" t="s">
        <v>426</v>
      </c>
      <c r="C213" s="25" t="s">
        <v>33</v>
      </c>
      <c r="D213" s="25" t="s">
        <v>30</v>
      </c>
      <c r="E213" s="26" t="s">
        <v>416</v>
      </c>
      <c r="F213" s="33" t="n">
        <v>1254880</v>
      </c>
      <c r="G213" s="33" t="n">
        <v>1254880</v>
      </c>
      <c r="H213" s="213"/>
      <c r="I213" s="213"/>
      <c r="J213" s="213"/>
      <c r="K213" s="213"/>
      <c r="L213" s="213"/>
      <c r="M213" s="213"/>
      <c r="N213" s="213"/>
      <c r="O213" s="213"/>
      <c r="P213" s="213"/>
      <c r="Q213" s="33" t="n">
        <v>1254880</v>
      </c>
      <c r="R213" s="213"/>
      <c r="S213" s="213"/>
      <c r="T213" s="213"/>
      <c r="U213" s="213"/>
      <c r="V213" s="213"/>
      <c r="W213" s="213"/>
      <c r="X213" s="214"/>
      <c r="Y213" s="32" t="s">
        <v>427</v>
      </c>
      <c r="AA213" s="74"/>
    </row>
    <row r="214" customFormat="false" ht="30" hidden="false" customHeight="false" outlineLevel="0" collapsed="false">
      <c r="A214" s="23" t="n">
        <f aca="false">A213+1</f>
        <v>3</v>
      </c>
      <c r="B214" s="26" t="s">
        <v>428</v>
      </c>
      <c r="C214" s="25" t="s">
        <v>33</v>
      </c>
      <c r="D214" s="25" t="s">
        <v>30</v>
      </c>
      <c r="E214" s="26" t="s">
        <v>416</v>
      </c>
      <c r="F214" s="33" t="n">
        <v>342565.28</v>
      </c>
      <c r="G214" s="33" t="n">
        <v>342565.28</v>
      </c>
      <c r="H214" s="213"/>
      <c r="I214" s="213"/>
      <c r="J214" s="213"/>
      <c r="K214" s="213"/>
      <c r="L214" s="213"/>
      <c r="M214" s="213"/>
      <c r="N214" s="213"/>
      <c r="O214" s="33" t="n">
        <v>342565.28</v>
      </c>
      <c r="P214" s="33"/>
      <c r="Q214" s="33"/>
      <c r="R214" s="213"/>
      <c r="S214" s="213"/>
      <c r="T214" s="213"/>
      <c r="U214" s="213"/>
      <c r="V214" s="213"/>
      <c r="W214" s="213"/>
      <c r="X214" s="214"/>
      <c r="Y214" s="32" t="s">
        <v>429</v>
      </c>
      <c r="AA214" s="74"/>
    </row>
    <row r="215" customFormat="false" ht="90" hidden="false" customHeight="false" outlineLevel="0" collapsed="false">
      <c r="A215" s="23" t="n">
        <f aca="false">A214+1</f>
        <v>4</v>
      </c>
      <c r="B215" s="194" t="s">
        <v>430</v>
      </c>
      <c r="C215" s="25" t="s">
        <v>33</v>
      </c>
      <c r="D215" s="25" t="s">
        <v>30</v>
      </c>
      <c r="E215" s="26" t="s">
        <v>416</v>
      </c>
      <c r="F215" s="27" t="n">
        <v>80000</v>
      </c>
      <c r="G215" s="27" t="n">
        <v>80000</v>
      </c>
      <c r="H215" s="27"/>
      <c r="I215" s="27"/>
      <c r="J215" s="27"/>
      <c r="K215" s="27"/>
      <c r="L215" s="27"/>
      <c r="M215" s="27"/>
      <c r="N215" s="27"/>
      <c r="O215" s="33"/>
      <c r="P215" s="33"/>
      <c r="Q215" s="33"/>
      <c r="R215" s="27" t="n">
        <v>80000</v>
      </c>
      <c r="S215" s="195"/>
      <c r="T215" s="195"/>
      <c r="U215" s="195"/>
      <c r="V215" s="195"/>
      <c r="W215" s="196"/>
      <c r="X215" s="152"/>
      <c r="Y215" s="32" t="s">
        <v>431</v>
      </c>
      <c r="AA215" s="74"/>
    </row>
    <row r="216" customFormat="false" ht="75" hidden="false" customHeight="false" outlineLevel="0" collapsed="false">
      <c r="A216" s="23" t="n">
        <f aca="false">A215+1</f>
        <v>5</v>
      </c>
      <c r="B216" s="26" t="s">
        <v>432</v>
      </c>
      <c r="C216" s="25" t="s">
        <v>33</v>
      </c>
      <c r="D216" s="25" t="s">
        <v>30</v>
      </c>
      <c r="E216" s="26" t="s">
        <v>416</v>
      </c>
      <c r="F216" s="27" t="n">
        <v>60000</v>
      </c>
      <c r="G216" s="27" t="n">
        <v>60000</v>
      </c>
      <c r="H216" s="27"/>
      <c r="I216" s="27"/>
      <c r="J216" s="27"/>
      <c r="K216" s="27"/>
      <c r="L216" s="27"/>
      <c r="M216" s="27"/>
      <c r="N216" s="27"/>
      <c r="O216" s="33"/>
      <c r="P216" s="33"/>
      <c r="Q216" s="33"/>
      <c r="R216" s="27" t="n">
        <v>60000</v>
      </c>
      <c r="S216" s="195"/>
      <c r="T216" s="195"/>
      <c r="U216" s="195"/>
      <c r="V216" s="195"/>
      <c r="W216" s="196"/>
      <c r="X216" s="152"/>
      <c r="Y216" s="32" t="s">
        <v>433</v>
      </c>
      <c r="AA216" s="74"/>
    </row>
    <row r="217" customFormat="false" ht="60" hidden="false" customHeight="false" outlineLevel="0" collapsed="false">
      <c r="A217" s="23" t="n">
        <f aca="false">A216+1</f>
        <v>6</v>
      </c>
      <c r="B217" s="26" t="s">
        <v>434</v>
      </c>
      <c r="C217" s="25" t="s">
        <v>33</v>
      </c>
      <c r="D217" s="25" t="s">
        <v>30</v>
      </c>
      <c r="E217" s="26" t="s">
        <v>416</v>
      </c>
      <c r="F217" s="27" t="n">
        <v>300000</v>
      </c>
      <c r="G217" s="27" t="n">
        <v>100</v>
      </c>
      <c r="H217" s="27"/>
      <c r="I217" s="27"/>
      <c r="J217" s="27"/>
      <c r="K217" s="27"/>
      <c r="L217" s="27"/>
      <c r="M217" s="27"/>
      <c r="N217" s="27"/>
      <c r="O217" s="33"/>
      <c r="P217" s="33"/>
      <c r="Q217" s="33"/>
      <c r="R217" s="33" t="n">
        <v>100</v>
      </c>
      <c r="S217" s="195"/>
      <c r="T217" s="195"/>
      <c r="U217" s="195"/>
      <c r="V217" s="195"/>
      <c r="W217" s="196"/>
      <c r="X217" s="152"/>
      <c r="Y217" s="32" t="s">
        <v>435</v>
      </c>
      <c r="AA217" s="74"/>
    </row>
    <row r="218" customFormat="false" ht="45" hidden="false" customHeight="false" outlineLevel="0" collapsed="false">
      <c r="A218" s="23" t="n">
        <f aca="false">A217+1</f>
        <v>7</v>
      </c>
      <c r="B218" s="26" t="s">
        <v>436</v>
      </c>
      <c r="C218" s="25" t="s">
        <v>33</v>
      </c>
      <c r="D218" s="25" t="s">
        <v>30</v>
      </c>
      <c r="E218" s="26" t="s">
        <v>416</v>
      </c>
      <c r="F218" s="27" t="n">
        <v>50000</v>
      </c>
      <c r="G218" s="27" t="n">
        <v>10000</v>
      </c>
      <c r="H218" s="27"/>
      <c r="I218" s="27"/>
      <c r="J218" s="27"/>
      <c r="K218" s="27"/>
      <c r="L218" s="27"/>
      <c r="M218" s="27"/>
      <c r="N218" s="27"/>
      <c r="O218" s="33"/>
      <c r="P218" s="33"/>
      <c r="Q218" s="33"/>
      <c r="R218" s="27" t="n">
        <v>10000</v>
      </c>
      <c r="S218" s="195"/>
      <c r="T218" s="195"/>
      <c r="U218" s="195"/>
      <c r="V218" s="195"/>
      <c r="W218" s="196"/>
      <c r="X218" s="152"/>
      <c r="Y218" s="32" t="s">
        <v>437</v>
      </c>
      <c r="AA218" s="74"/>
    </row>
    <row r="219" customFormat="false" ht="30" hidden="false" customHeight="false" outlineLevel="0" collapsed="false">
      <c r="A219" s="23" t="n">
        <f aca="false">A218+1</f>
        <v>8</v>
      </c>
      <c r="B219" s="194" t="s">
        <v>438</v>
      </c>
      <c r="C219" s="25" t="s">
        <v>33</v>
      </c>
      <c r="D219" s="25" t="s">
        <v>30</v>
      </c>
      <c r="E219" s="26" t="s">
        <v>416</v>
      </c>
      <c r="F219" s="98" t="n">
        <v>72000</v>
      </c>
      <c r="G219" s="98" t="n">
        <v>72000</v>
      </c>
      <c r="H219" s="27"/>
      <c r="I219" s="27"/>
      <c r="J219" s="27"/>
      <c r="K219" s="27"/>
      <c r="L219" s="27"/>
      <c r="M219" s="27"/>
      <c r="N219" s="27"/>
      <c r="O219" s="195"/>
      <c r="P219" s="195"/>
      <c r="Q219" s="195"/>
      <c r="R219" s="98" t="n">
        <v>72000</v>
      </c>
      <c r="S219" s="195"/>
      <c r="T219" s="195"/>
      <c r="U219" s="195"/>
      <c r="V219" s="195"/>
      <c r="W219" s="196"/>
      <c r="X219" s="152"/>
      <c r="Y219" s="32" t="s">
        <v>439</v>
      </c>
      <c r="AA219" s="74"/>
    </row>
    <row r="220" customFormat="false" ht="45" hidden="false" customHeight="false" outlineLevel="0" collapsed="false">
      <c r="A220" s="23" t="n">
        <f aca="false">A219+1</f>
        <v>9</v>
      </c>
      <c r="B220" s="151" t="s">
        <v>440</v>
      </c>
      <c r="C220" s="149" t="s">
        <v>29</v>
      </c>
      <c r="D220" s="25" t="s">
        <v>30</v>
      </c>
      <c r="E220" s="150" t="s">
        <v>416</v>
      </c>
      <c r="F220" s="27" t="n">
        <v>30000</v>
      </c>
      <c r="G220" s="27" t="n">
        <v>30000</v>
      </c>
      <c r="H220" s="27"/>
      <c r="I220" s="27"/>
      <c r="J220" s="27"/>
      <c r="K220" s="27"/>
      <c r="L220" s="27"/>
      <c r="M220" s="27"/>
      <c r="N220" s="27"/>
      <c r="O220" s="195"/>
      <c r="P220" s="195"/>
      <c r="Q220" s="195"/>
      <c r="R220" s="27" t="n">
        <v>30000</v>
      </c>
      <c r="S220" s="195"/>
      <c r="T220" s="215"/>
      <c r="U220" s="215"/>
      <c r="V220" s="215"/>
      <c r="W220" s="216"/>
      <c r="X220" s="152"/>
      <c r="Y220" s="32" t="s">
        <v>441</v>
      </c>
      <c r="AA220" s="74"/>
    </row>
    <row r="221" customFormat="false" ht="45" hidden="false" customHeight="false" outlineLevel="0" collapsed="false">
      <c r="A221" s="23" t="n">
        <f aca="false">A220+1</f>
        <v>10</v>
      </c>
      <c r="B221" s="26" t="s">
        <v>442</v>
      </c>
      <c r="C221" s="25" t="s">
        <v>29</v>
      </c>
      <c r="D221" s="25" t="s">
        <v>30</v>
      </c>
      <c r="E221" s="26" t="s">
        <v>416</v>
      </c>
      <c r="F221" s="98" t="n">
        <v>200000</v>
      </c>
      <c r="G221" s="27" t="n">
        <v>100</v>
      </c>
      <c r="H221" s="27"/>
      <c r="I221" s="27"/>
      <c r="J221" s="27"/>
      <c r="K221" s="27"/>
      <c r="L221" s="27"/>
      <c r="M221" s="27"/>
      <c r="N221" s="27"/>
      <c r="O221" s="195"/>
      <c r="P221" s="195"/>
      <c r="Q221" s="195"/>
      <c r="R221" s="98" t="n">
        <v>100</v>
      </c>
      <c r="S221" s="195"/>
      <c r="T221" s="195"/>
      <c r="U221" s="195"/>
      <c r="V221" s="195"/>
      <c r="W221" s="196"/>
      <c r="X221" s="152"/>
      <c r="Y221" s="32" t="s">
        <v>443</v>
      </c>
      <c r="AA221" s="74"/>
    </row>
    <row r="222" s="217" customFormat="true" ht="60" hidden="false" customHeight="false" outlineLevel="0" collapsed="false">
      <c r="A222" s="23" t="n">
        <f aca="false">A221+1</f>
        <v>11</v>
      </c>
      <c r="B222" s="26" t="s">
        <v>444</v>
      </c>
      <c r="C222" s="25" t="s">
        <v>33</v>
      </c>
      <c r="D222" s="25" t="s">
        <v>30</v>
      </c>
      <c r="E222" s="26" t="s">
        <v>416</v>
      </c>
      <c r="F222" s="27" t="n">
        <v>30000</v>
      </c>
      <c r="G222" s="27" t="n">
        <v>30000</v>
      </c>
      <c r="H222" s="27"/>
      <c r="I222" s="27"/>
      <c r="J222" s="27"/>
      <c r="K222" s="27"/>
      <c r="L222" s="27"/>
      <c r="M222" s="27"/>
      <c r="N222" s="27"/>
      <c r="O222" s="33"/>
      <c r="P222" s="33"/>
      <c r="Q222" s="33"/>
      <c r="R222" s="27" t="n">
        <v>30000</v>
      </c>
      <c r="S222" s="195"/>
      <c r="T222" s="195"/>
      <c r="U222" s="195"/>
      <c r="V222" s="195"/>
      <c r="W222" s="196"/>
      <c r="X222" s="152"/>
      <c r="Y222" s="32" t="s">
        <v>445</v>
      </c>
      <c r="AA222" s="74"/>
    </row>
    <row r="223" customFormat="false" ht="90" hidden="false" customHeight="false" outlineLevel="0" collapsed="false">
      <c r="A223" s="23" t="n">
        <f aca="false">A222+1</f>
        <v>12</v>
      </c>
      <c r="B223" s="26" t="s">
        <v>446</v>
      </c>
      <c r="C223" s="25" t="s">
        <v>33</v>
      </c>
      <c r="D223" s="25" t="s">
        <v>30</v>
      </c>
      <c r="E223" s="26" t="s">
        <v>416</v>
      </c>
      <c r="F223" s="27" t="n">
        <v>50000</v>
      </c>
      <c r="G223" s="27" t="n">
        <v>10000</v>
      </c>
      <c r="H223" s="27"/>
      <c r="I223" s="27"/>
      <c r="J223" s="27"/>
      <c r="K223" s="27"/>
      <c r="L223" s="27"/>
      <c r="M223" s="27"/>
      <c r="N223" s="27"/>
      <c r="O223" s="33"/>
      <c r="P223" s="33"/>
      <c r="Q223" s="33"/>
      <c r="R223" s="27" t="n">
        <v>10000</v>
      </c>
      <c r="S223" s="195"/>
      <c r="T223" s="195"/>
      <c r="U223" s="195"/>
      <c r="V223" s="195"/>
      <c r="W223" s="196"/>
      <c r="X223" s="152"/>
      <c r="Y223" s="32" t="s">
        <v>447</v>
      </c>
      <c r="AA223" s="74"/>
    </row>
    <row r="224" customFormat="false" ht="30" hidden="false" customHeight="false" outlineLevel="0" collapsed="false">
      <c r="A224" s="23" t="n">
        <f aca="false">A223+1</f>
        <v>13</v>
      </c>
      <c r="B224" s="26" t="s">
        <v>448</v>
      </c>
      <c r="C224" s="25" t="s">
        <v>33</v>
      </c>
      <c r="D224" s="25" t="s">
        <v>30</v>
      </c>
      <c r="E224" s="26" t="s">
        <v>416</v>
      </c>
      <c r="F224" s="218" t="n">
        <v>33230.05</v>
      </c>
      <c r="G224" s="218" t="n">
        <v>33230.05</v>
      </c>
      <c r="H224" s="27"/>
      <c r="I224" s="27"/>
      <c r="J224" s="27"/>
      <c r="K224" s="27"/>
      <c r="L224" s="27"/>
      <c r="M224" s="27"/>
      <c r="N224" s="27"/>
      <c r="O224" s="33"/>
      <c r="P224" s="33"/>
      <c r="Q224" s="33"/>
      <c r="R224" s="27"/>
      <c r="S224" s="195"/>
      <c r="T224" s="195"/>
      <c r="U224" s="195"/>
      <c r="V224" s="218" t="n">
        <v>33230.05</v>
      </c>
      <c r="W224" s="24" t="s">
        <v>62</v>
      </c>
      <c r="X224" s="152"/>
      <c r="Y224" s="32" t="s">
        <v>449</v>
      </c>
      <c r="AA224" s="74"/>
    </row>
    <row r="225" customFormat="false" ht="90" hidden="false" customHeight="false" outlineLevel="0" collapsed="false">
      <c r="A225" s="23" t="n">
        <f aca="false">A224+1</f>
        <v>14</v>
      </c>
      <c r="B225" s="26" t="s">
        <v>450</v>
      </c>
      <c r="C225" s="25" t="s">
        <v>29</v>
      </c>
      <c r="D225" s="25" t="s">
        <v>30</v>
      </c>
      <c r="E225" s="26" t="s">
        <v>416</v>
      </c>
      <c r="F225" s="98" t="n">
        <v>105000</v>
      </c>
      <c r="G225" s="27" t="n">
        <v>10000</v>
      </c>
      <c r="H225" s="27"/>
      <c r="I225" s="27"/>
      <c r="J225" s="27"/>
      <c r="K225" s="27"/>
      <c r="L225" s="27"/>
      <c r="M225" s="27"/>
      <c r="N225" s="27"/>
      <c r="O225" s="195"/>
      <c r="P225" s="195"/>
      <c r="Q225" s="195"/>
      <c r="R225" s="98" t="n">
        <v>10000</v>
      </c>
      <c r="S225" s="195"/>
      <c r="T225" s="195"/>
      <c r="U225" s="195"/>
      <c r="V225" s="195"/>
      <c r="W225" s="196"/>
      <c r="X225" s="152"/>
      <c r="Y225" s="32" t="s">
        <v>451</v>
      </c>
      <c r="AA225" s="74"/>
    </row>
    <row r="226" customFormat="false" ht="75" hidden="false" customHeight="false" outlineLevel="0" collapsed="false">
      <c r="A226" s="23" t="n">
        <f aca="false">A225+1</f>
        <v>15</v>
      </c>
      <c r="B226" s="26" t="s">
        <v>452</v>
      </c>
      <c r="C226" s="25" t="s">
        <v>29</v>
      </c>
      <c r="D226" s="25" t="s">
        <v>30</v>
      </c>
      <c r="E226" s="26" t="s">
        <v>416</v>
      </c>
      <c r="F226" s="98" t="n">
        <v>18000</v>
      </c>
      <c r="G226" s="27" t="n">
        <v>100</v>
      </c>
      <c r="H226" s="27"/>
      <c r="I226" s="27"/>
      <c r="J226" s="27"/>
      <c r="K226" s="27"/>
      <c r="L226" s="27"/>
      <c r="M226" s="27"/>
      <c r="N226" s="27"/>
      <c r="O226" s="195"/>
      <c r="P226" s="195"/>
      <c r="Q226" s="195"/>
      <c r="R226" s="98" t="n">
        <v>100</v>
      </c>
      <c r="S226" s="195"/>
      <c r="T226" s="195"/>
      <c r="U226" s="195"/>
      <c r="V226" s="195"/>
      <c r="W226" s="196"/>
      <c r="X226" s="152"/>
      <c r="Y226" s="32" t="s">
        <v>453</v>
      </c>
      <c r="AA226" s="74"/>
    </row>
    <row r="227" customFormat="false" ht="30" hidden="false" customHeight="false" outlineLevel="0" collapsed="false">
      <c r="A227" s="23" t="n">
        <f aca="false">A226+1</f>
        <v>16</v>
      </c>
      <c r="B227" s="26" t="s">
        <v>454</v>
      </c>
      <c r="C227" s="25" t="s">
        <v>29</v>
      </c>
      <c r="D227" s="25" t="s">
        <v>30</v>
      </c>
      <c r="E227" s="26" t="s">
        <v>416</v>
      </c>
      <c r="F227" s="98" t="n">
        <v>30000</v>
      </c>
      <c r="G227" s="98" t="n">
        <v>30000</v>
      </c>
      <c r="H227" s="27"/>
      <c r="I227" s="27"/>
      <c r="J227" s="27"/>
      <c r="K227" s="27"/>
      <c r="L227" s="27"/>
      <c r="M227" s="27"/>
      <c r="N227" s="27"/>
      <c r="O227" s="195"/>
      <c r="P227" s="195"/>
      <c r="Q227" s="195"/>
      <c r="R227" s="98" t="n">
        <v>30000</v>
      </c>
      <c r="S227" s="195"/>
      <c r="T227" s="195"/>
      <c r="U227" s="195"/>
      <c r="V227" s="195"/>
      <c r="W227" s="196"/>
      <c r="X227" s="152"/>
      <c r="Y227" s="32" t="s">
        <v>455</v>
      </c>
      <c r="AA227" s="74"/>
    </row>
    <row r="228" s="60" customFormat="true" ht="45" hidden="false" customHeight="false" outlineLevel="0" collapsed="false">
      <c r="A228" s="23" t="n">
        <f aca="false">A227+1</f>
        <v>17</v>
      </c>
      <c r="B228" s="53" t="s">
        <v>456</v>
      </c>
      <c r="C228" s="54" t="s">
        <v>29</v>
      </c>
      <c r="D228" s="54" t="s">
        <v>30</v>
      </c>
      <c r="E228" s="53" t="s">
        <v>416</v>
      </c>
      <c r="F228" s="219" t="n">
        <v>10000</v>
      </c>
      <c r="G228" s="219" t="n">
        <v>10000</v>
      </c>
      <c r="H228" s="55"/>
      <c r="I228" s="55"/>
      <c r="J228" s="55"/>
      <c r="K228" s="55"/>
      <c r="L228" s="55"/>
      <c r="M228" s="55"/>
      <c r="N228" s="55"/>
      <c r="O228" s="220"/>
      <c r="P228" s="220"/>
      <c r="Q228" s="220"/>
      <c r="R228" s="219" t="n">
        <v>10000</v>
      </c>
      <c r="S228" s="220"/>
      <c r="T228" s="220"/>
      <c r="U228" s="220"/>
      <c r="V228" s="220"/>
      <c r="W228" s="221"/>
      <c r="X228" s="222"/>
      <c r="Y228" s="59" t="s">
        <v>457</v>
      </c>
      <c r="AA228" s="223"/>
    </row>
    <row r="229" customFormat="false" ht="45" hidden="false" customHeight="false" outlineLevel="0" collapsed="false">
      <c r="A229" s="23" t="n">
        <f aca="false">A228+1</f>
        <v>18</v>
      </c>
      <c r="B229" s="224" t="s">
        <v>458</v>
      </c>
      <c r="C229" s="25" t="s">
        <v>29</v>
      </c>
      <c r="D229" s="25" t="s">
        <v>30</v>
      </c>
      <c r="E229" s="26" t="s">
        <v>416</v>
      </c>
      <c r="F229" s="98" t="n">
        <v>120000</v>
      </c>
      <c r="G229" s="98" t="n">
        <v>0</v>
      </c>
      <c r="H229" s="27"/>
      <c r="I229" s="27"/>
      <c r="J229" s="27"/>
      <c r="K229" s="27"/>
      <c r="L229" s="27"/>
      <c r="M229" s="27"/>
      <c r="N229" s="27"/>
      <c r="O229" s="195"/>
      <c r="P229" s="195"/>
      <c r="Q229" s="195"/>
      <c r="R229" s="98" t="n">
        <v>0</v>
      </c>
      <c r="S229" s="195"/>
      <c r="T229" s="195"/>
      <c r="U229" s="195"/>
      <c r="V229" s="195"/>
      <c r="W229" s="196"/>
      <c r="X229" s="152"/>
      <c r="Y229" s="32" t="s">
        <v>459</v>
      </c>
      <c r="AA229" s="74"/>
    </row>
    <row r="230" customFormat="false" ht="45" hidden="false" customHeight="false" outlineLevel="0" collapsed="false">
      <c r="A230" s="23" t="n">
        <f aca="false">A229+1</f>
        <v>19</v>
      </c>
      <c r="B230" s="224" t="s">
        <v>460</v>
      </c>
      <c r="C230" s="25" t="s">
        <v>29</v>
      </c>
      <c r="D230" s="25" t="s">
        <v>30</v>
      </c>
      <c r="E230" s="26" t="s">
        <v>416</v>
      </c>
      <c r="F230" s="98" t="n">
        <v>100000</v>
      </c>
      <c r="G230" s="98" t="n">
        <v>100</v>
      </c>
      <c r="H230" s="27"/>
      <c r="I230" s="27"/>
      <c r="J230" s="27"/>
      <c r="K230" s="27"/>
      <c r="L230" s="27"/>
      <c r="M230" s="27"/>
      <c r="N230" s="27"/>
      <c r="O230" s="195"/>
      <c r="P230" s="195"/>
      <c r="Q230" s="195"/>
      <c r="R230" s="98" t="n">
        <v>100</v>
      </c>
      <c r="S230" s="195"/>
      <c r="T230" s="195"/>
      <c r="U230" s="195"/>
      <c r="V230" s="195"/>
      <c r="W230" s="196"/>
      <c r="X230" s="152"/>
      <c r="Y230" s="32" t="s">
        <v>461</v>
      </c>
      <c r="AA230" s="74"/>
    </row>
    <row r="231" customFormat="false" ht="30" hidden="false" customHeight="false" outlineLevel="0" collapsed="false">
      <c r="A231" s="23" t="n">
        <f aca="false">A230+1</f>
        <v>20</v>
      </c>
      <c r="B231" s="26" t="s">
        <v>462</v>
      </c>
      <c r="C231" s="25" t="s">
        <v>29</v>
      </c>
      <c r="D231" s="25" t="s">
        <v>30</v>
      </c>
      <c r="E231" s="26" t="s">
        <v>416</v>
      </c>
      <c r="F231" s="98" t="n">
        <v>30000</v>
      </c>
      <c r="G231" s="98" t="n">
        <v>0</v>
      </c>
      <c r="H231" s="27"/>
      <c r="I231" s="27"/>
      <c r="J231" s="27"/>
      <c r="K231" s="27"/>
      <c r="L231" s="27"/>
      <c r="M231" s="27"/>
      <c r="N231" s="27"/>
      <c r="O231" s="195"/>
      <c r="P231" s="195"/>
      <c r="Q231" s="195"/>
      <c r="R231" s="98" t="n">
        <v>0</v>
      </c>
      <c r="S231" s="195"/>
      <c r="T231" s="195"/>
      <c r="U231" s="195"/>
      <c r="V231" s="195"/>
      <c r="W231" s="196"/>
      <c r="X231" s="152"/>
      <c r="Y231" s="32" t="s">
        <v>463</v>
      </c>
      <c r="AA231" s="74"/>
    </row>
    <row r="232" customFormat="false" ht="25.5" hidden="false" customHeight="true" outlineLevel="0" collapsed="false">
      <c r="A232" s="225" t="s">
        <v>464</v>
      </c>
      <c r="B232" s="225"/>
      <c r="C232" s="225"/>
      <c r="D232" s="225"/>
      <c r="E232" s="225"/>
      <c r="F232" s="159" t="n">
        <f aca="false">SUM(F212:F231)</f>
        <v>4092400.27</v>
      </c>
      <c r="G232" s="159" t="n">
        <f aca="false">SUM(G212:G231)</f>
        <v>3149800.27</v>
      </c>
      <c r="H232" s="159" t="n">
        <f aca="false">SUM(H212:H231)</f>
        <v>0</v>
      </c>
      <c r="I232" s="159" t="n">
        <f aca="false">SUM(I212:I231)</f>
        <v>0</v>
      </c>
      <c r="J232" s="159" t="n">
        <f aca="false">SUM(J212:J231)</f>
        <v>0</v>
      </c>
      <c r="K232" s="159" t="n">
        <f aca="false">SUM(K212:K231)</f>
        <v>0</v>
      </c>
      <c r="L232" s="159" t="n">
        <f aca="false">SUM(L212:L231)</f>
        <v>0</v>
      </c>
      <c r="M232" s="159" t="n">
        <f aca="false">SUM(M212:M231)</f>
        <v>0</v>
      </c>
      <c r="N232" s="159" t="n">
        <f aca="false">SUM(N212:N231)</f>
        <v>0</v>
      </c>
      <c r="O232" s="159" t="n">
        <f aca="false">SUM(O212:O231)</f>
        <v>342565.28</v>
      </c>
      <c r="P232" s="159" t="n">
        <f aca="false">SUM(P212:P231)</f>
        <v>0</v>
      </c>
      <c r="Q232" s="159" t="n">
        <f aca="false">SUM(Q212:Q231)</f>
        <v>2431604.94</v>
      </c>
      <c r="R232" s="159" t="n">
        <f aca="false">SUM(R212:R231)</f>
        <v>342400</v>
      </c>
      <c r="S232" s="159" t="n">
        <f aca="false">SUM(S212:S231)</f>
        <v>0</v>
      </c>
      <c r="T232" s="159" t="n">
        <f aca="false">SUM(T212:T231)</f>
        <v>0</v>
      </c>
      <c r="U232" s="159" t="n">
        <f aca="false">SUM(U212:U231)</f>
        <v>0</v>
      </c>
      <c r="V232" s="159" t="n">
        <f aca="false">SUM(V212:V231)</f>
        <v>33230.05</v>
      </c>
      <c r="W232" s="159"/>
      <c r="X232" s="226"/>
      <c r="Y232" s="114"/>
      <c r="AA232" s="74"/>
    </row>
    <row r="233" customFormat="false" ht="15" hidden="false" customHeight="false" outlineLevel="0" collapsed="false">
      <c r="A233" s="23"/>
      <c r="B233" s="40"/>
      <c r="C233" s="227"/>
      <c r="D233" s="227"/>
      <c r="E233" s="42"/>
      <c r="F233" s="33"/>
      <c r="G233" s="33"/>
      <c r="H233" s="33"/>
      <c r="I233" s="33"/>
      <c r="J233" s="33"/>
      <c r="K233" s="33"/>
      <c r="L233" s="33"/>
      <c r="M233" s="33"/>
      <c r="N233" s="33"/>
      <c r="O233" s="228"/>
      <c r="P233" s="228"/>
      <c r="Q233" s="228"/>
      <c r="R233" s="228"/>
      <c r="S233" s="229"/>
      <c r="T233" s="229"/>
      <c r="U233" s="229"/>
      <c r="V233" s="43"/>
      <c r="W233" s="43"/>
      <c r="X233" s="230"/>
      <c r="Y233" s="32"/>
      <c r="AA233" s="74"/>
    </row>
    <row r="234" customFormat="false" ht="19.5" hidden="false" customHeight="true" outlineLevel="0" collapsed="false">
      <c r="A234" s="231" t="s">
        <v>465</v>
      </c>
      <c r="B234" s="231"/>
      <c r="C234" s="231"/>
      <c r="D234" s="231"/>
      <c r="E234" s="231"/>
      <c r="F234" s="170" t="n">
        <f aca="false">F232+F209</f>
        <v>5052220.27</v>
      </c>
      <c r="G234" s="170" t="n">
        <f aca="false">G232+G209</f>
        <v>3389900.27</v>
      </c>
      <c r="H234" s="170" t="n">
        <f aca="false">H232+H209</f>
        <v>0</v>
      </c>
      <c r="I234" s="170" t="n">
        <f aca="false">I232+I209</f>
        <v>0</v>
      </c>
      <c r="J234" s="170" t="n">
        <f aca="false">J232+J209</f>
        <v>0</v>
      </c>
      <c r="K234" s="170" t="n">
        <f aca="false">K232+K209</f>
        <v>0</v>
      </c>
      <c r="L234" s="170" t="n">
        <f aca="false">L232+L209</f>
        <v>0</v>
      </c>
      <c r="M234" s="170" t="n">
        <f aca="false">M232+M209</f>
        <v>0</v>
      </c>
      <c r="N234" s="170" t="n">
        <f aca="false">N232+N209</f>
        <v>0</v>
      </c>
      <c r="O234" s="170" t="n">
        <f aca="false">O232+O209</f>
        <v>342565.28</v>
      </c>
      <c r="P234" s="170" t="n">
        <f aca="false">P232+P209</f>
        <v>100</v>
      </c>
      <c r="Q234" s="170" t="n">
        <f aca="false">Q232+Q209</f>
        <v>2431604.94</v>
      </c>
      <c r="R234" s="170" t="n">
        <f aca="false">R232+R209</f>
        <v>582400</v>
      </c>
      <c r="S234" s="170" t="n">
        <f aca="false">S232+S209</f>
        <v>0</v>
      </c>
      <c r="T234" s="170" t="n">
        <f aca="false">T232+T209</f>
        <v>0</v>
      </c>
      <c r="U234" s="170" t="n">
        <f aca="false">U232+U209</f>
        <v>0</v>
      </c>
      <c r="V234" s="170" t="n">
        <f aca="false">V232+V209</f>
        <v>33230.05</v>
      </c>
      <c r="W234" s="170"/>
      <c r="X234" s="232"/>
      <c r="Y234" s="233"/>
      <c r="AA234" s="74"/>
    </row>
    <row r="235" customFormat="false" ht="15" hidden="false" customHeight="false" outlineLevel="0" collapsed="false">
      <c r="A235" s="23"/>
      <c r="B235" s="40"/>
      <c r="C235" s="227"/>
      <c r="D235" s="227"/>
      <c r="E235" s="42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43"/>
      <c r="T235" s="43"/>
      <c r="U235" s="43"/>
      <c r="V235" s="43"/>
      <c r="W235" s="43"/>
      <c r="X235" s="230"/>
      <c r="Y235" s="32"/>
      <c r="AA235" s="74"/>
    </row>
    <row r="236" customFormat="false" ht="33.75" hidden="false" customHeight="true" outlineLevel="0" collapsed="false">
      <c r="A236" s="182" t="s">
        <v>466</v>
      </c>
      <c r="B236" s="182"/>
      <c r="C236" s="182"/>
      <c r="D236" s="182"/>
      <c r="E236" s="182"/>
      <c r="F236" s="182"/>
      <c r="G236" s="182"/>
      <c r="H236" s="182"/>
      <c r="I236" s="182"/>
      <c r="J236" s="182"/>
      <c r="K236" s="182"/>
      <c r="L236" s="182"/>
      <c r="M236" s="182"/>
      <c r="N236" s="182"/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3"/>
      <c r="AA236" s="74"/>
    </row>
    <row r="237" customFormat="false" ht="15" hidden="false" customHeight="false" outlineLevel="0" collapsed="false">
      <c r="A237" s="23"/>
      <c r="B237" s="40"/>
      <c r="C237" s="227"/>
      <c r="D237" s="227"/>
      <c r="E237" s="42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43"/>
      <c r="T237" s="43"/>
      <c r="U237" s="43"/>
      <c r="V237" s="43"/>
      <c r="W237" s="43"/>
      <c r="X237" s="230"/>
      <c r="Y237" s="32"/>
      <c r="AA237" s="74"/>
    </row>
    <row r="238" customFormat="false" ht="20.4" hidden="false" customHeight="false" outlineLevel="0" collapsed="false">
      <c r="A238" s="193" t="s">
        <v>27</v>
      </c>
      <c r="B238" s="193"/>
      <c r="C238" s="193"/>
      <c r="D238" s="193"/>
      <c r="E238" s="193"/>
      <c r="F238" s="193"/>
      <c r="G238" s="193"/>
      <c r="H238" s="193"/>
      <c r="I238" s="193"/>
      <c r="J238" s="193"/>
      <c r="K238" s="193"/>
      <c r="L238" s="193"/>
      <c r="M238" s="193"/>
      <c r="N238" s="193"/>
      <c r="O238" s="193"/>
      <c r="P238" s="193"/>
      <c r="Q238" s="193"/>
      <c r="R238" s="193"/>
      <c r="S238" s="193"/>
      <c r="T238" s="193"/>
      <c r="U238" s="193"/>
      <c r="V238" s="193"/>
      <c r="W238" s="193"/>
      <c r="X238" s="193"/>
      <c r="Y238" s="124"/>
      <c r="AA238" s="74"/>
    </row>
    <row r="239" customFormat="false" ht="54" hidden="false" customHeight="true" outlineLevel="0" collapsed="false">
      <c r="A239" s="63" t="n">
        <v>1</v>
      </c>
      <c r="B239" s="64" t="s">
        <v>467</v>
      </c>
      <c r="C239" s="65" t="s">
        <v>33</v>
      </c>
      <c r="D239" s="65" t="s">
        <v>30</v>
      </c>
      <c r="E239" s="65" t="s">
        <v>468</v>
      </c>
      <c r="F239" s="66" t="n">
        <v>100000</v>
      </c>
      <c r="G239" s="66" t="n">
        <v>100</v>
      </c>
      <c r="H239" s="66"/>
      <c r="I239" s="66"/>
      <c r="J239" s="66"/>
      <c r="K239" s="66"/>
      <c r="L239" s="66"/>
      <c r="M239" s="66"/>
      <c r="N239" s="66"/>
      <c r="O239" s="234"/>
      <c r="P239" s="234"/>
      <c r="Q239" s="234"/>
      <c r="R239" s="66" t="n">
        <v>100</v>
      </c>
      <c r="S239" s="234"/>
      <c r="T239" s="234"/>
      <c r="U239" s="234"/>
      <c r="V239" s="234"/>
      <c r="W239" s="234"/>
      <c r="X239" s="235"/>
      <c r="Y239" s="69" t="s">
        <v>469</v>
      </c>
      <c r="AA239" s="74"/>
    </row>
    <row r="240" customFormat="false" ht="54" hidden="false" customHeight="true" outlineLevel="0" collapsed="false">
      <c r="A240" s="63" t="n">
        <f aca="false">A239+1</f>
        <v>2</v>
      </c>
      <c r="B240" s="64" t="s">
        <v>470</v>
      </c>
      <c r="C240" s="65" t="s">
        <v>33</v>
      </c>
      <c r="D240" s="65" t="s">
        <v>30</v>
      </c>
      <c r="E240" s="65" t="s">
        <v>468</v>
      </c>
      <c r="F240" s="66" t="n">
        <v>100000</v>
      </c>
      <c r="G240" s="66" t="n">
        <v>33900</v>
      </c>
      <c r="H240" s="66"/>
      <c r="I240" s="66"/>
      <c r="J240" s="66"/>
      <c r="K240" s="66"/>
      <c r="L240" s="66"/>
      <c r="M240" s="66"/>
      <c r="N240" s="66"/>
      <c r="O240" s="234"/>
      <c r="P240" s="234"/>
      <c r="Q240" s="234"/>
      <c r="R240" s="66" t="n">
        <v>33900</v>
      </c>
      <c r="S240" s="234"/>
      <c r="T240" s="234"/>
      <c r="U240" s="234"/>
      <c r="V240" s="234"/>
      <c r="W240" s="234"/>
      <c r="X240" s="235"/>
      <c r="Y240" s="69" t="s">
        <v>471</v>
      </c>
      <c r="AA240" s="74"/>
    </row>
    <row r="241" customFormat="false" ht="45" hidden="false" customHeight="false" outlineLevel="0" collapsed="false">
      <c r="A241" s="23" t="n">
        <f aca="false">A240+1</f>
        <v>3</v>
      </c>
      <c r="B241" s="26" t="s">
        <v>472</v>
      </c>
      <c r="C241" s="25" t="s">
        <v>33</v>
      </c>
      <c r="D241" s="25" t="s">
        <v>30</v>
      </c>
      <c r="E241" s="25" t="s">
        <v>468</v>
      </c>
      <c r="F241" s="27" t="n">
        <v>15000</v>
      </c>
      <c r="G241" s="55" t="n">
        <v>5000</v>
      </c>
      <c r="H241" s="27"/>
      <c r="I241" s="27"/>
      <c r="J241" s="27"/>
      <c r="K241" s="27"/>
      <c r="L241" s="27"/>
      <c r="M241" s="27"/>
      <c r="N241" s="27"/>
      <c r="O241" s="236"/>
      <c r="P241" s="236"/>
      <c r="Q241" s="236"/>
      <c r="R241" s="55" t="n">
        <v>5000</v>
      </c>
      <c r="S241" s="237"/>
      <c r="T241" s="237"/>
      <c r="U241" s="237"/>
      <c r="V241" s="237"/>
      <c r="W241" s="237"/>
      <c r="X241" s="238"/>
      <c r="Y241" s="32" t="s">
        <v>473</v>
      </c>
      <c r="AA241" s="74"/>
    </row>
    <row r="242" customFormat="false" ht="60" hidden="false" customHeight="false" outlineLevel="0" collapsed="false">
      <c r="A242" s="23" t="n">
        <f aca="false">A241+1</f>
        <v>4</v>
      </c>
      <c r="B242" s="26" t="s">
        <v>474</v>
      </c>
      <c r="C242" s="25" t="s">
        <v>29</v>
      </c>
      <c r="D242" s="25" t="s">
        <v>30</v>
      </c>
      <c r="E242" s="26" t="s">
        <v>475</v>
      </c>
      <c r="F242" s="27" t="n">
        <v>15000</v>
      </c>
      <c r="G242" s="55" t="n">
        <v>10000</v>
      </c>
      <c r="H242" s="27"/>
      <c r="I242" s="27"/>
      <c r="J242" s="27"/>
      <c r="K242" s="27"/>
      <c r="L242" s="27"/>
      <c r="M242" s="27"/>
      <c r="N242" s="27"/>
      <c r="O242" s="236"/>
      <c r="P242" s="236"/>
      <c r="Q242" s="236"/>
      <c r="R242" s="55" t="n">
        <v>10000</v>
      </c>
      <c r="S242" s="237"/>
      <c r="T242" s="237"/>
      <c r="U242" s="237"/>
      <c r="V242" s="237"/>
      <c r="W242" s="237"/>
      <c r="X242" s="238"/>
      <c r="Y242" s="32" t="s">
        <v>476</v>
      </c>
      <c r="AA242" s="74"/>
    </row>
    <row r="243" customFormat="false" ht="17.4" hidden="false" customHeight="false" outlineLevel="0" collapsed="false">
      <c r="A243" s="239" t="s">
        <v>477</v>
      </c>
      <c r="B243" s="239"/>
      <c r="C243" s="239"/>
      <c r="D243" s="239"/>
      <c r="E243" s="239"/>
      <c r="F243" s="72" t="n">
        <f aca="false">SUM(F239:F242)</f>
        <v>230000</v>
      </c>
      <c r="G243" s="72" t="n">
        <f aca="false">SUM(G239:G242)</f>
        <v>49000</v>
      </c>
      <c r="H243" s="72" t="n">
        <f aca="false">SUM(H239:H242)</f>
        <v>0</v>
      </c>
      <c r="I243" s="72" t="n">
        <f aca="false">SUM(I239:I242)</f>
        <v>0</v>
      </c>
      <c r="J243" s="72" t="n">
        <f aca="false">SUM(J239:J242)</f>
        <v>0</v>
      </c>
      <c r="K243" s="72" t="n">
        <f aca="false">SUM(K239:K242)</f>
        <v>0</v>
      </c>
      <c r="L243" s="72" t="n">
        <f aca="false">SUM(L239:L242)</f>
        <v>0</v>
      </c>
      <c r="M243" s="72" t="n">
        <f aca="false">SUM(M239:M242)</f>
        <v>0</v>
      </c>
      <c r="N243" s="72" t="n">
        <f aca="false">SUM(N239:N242)</f>
        <v>0</v>
      </c>
      <c r="O243" s="72" t="n">
        <f aca="false">SUM(O239:O242)</f>
        <v>0</v>
      </c>
      <c r="P243" s="72" t="n">
        <f aca="false">SUM(P239:P242)</f>
        <v>0</v>
      </c>
      <c r="Q243" s="72" t="n">
        <f aca="false">SUM(Q239:Q242)</f>
        <v>0</v>
      </c>
      <c r="R243" s="72" t="n">
        <f aca="false">SUM(R239:R242)</f>
        <v>49000</v>
      </c>
      <c r="S243" s="72" t="n">
        <f aca="false">SUM(S239:S242)</f>
        <v>0</v>
      </c>
      <c r="T243" s="72" t="n">
        <f aca="false">SUM(T239:T242)</f>
        <v>0</v>
      </c>
      <c r="U243" s="72" t="n">
        <f aca="false">SUM(U239:U242)</f>
        <v>0</v>
      </c>
      <c r="V243" s="72" t="n">
        <f aca="false">SUM(V239:V242)</f>
        <v>0</v>
      </c>
      <c r="W243" s="72"/>
      <c r="X243" s="240"/>
      <c r="Y243" s="241"/>
      <c r="AA243" s="74"/>
    </row>
    <row r="244" customFormat="false" ht="15" hidden="false" customHeight="false" outlineLevel="0" collapsed="false">
      <c r="A244" s="23"/>
      <c r="B244" s="40"/>
      <c r="C244" s="227"/>
      <c r="D244" s="227"/>
      <c r="E244" s="42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43"/>
      <c r="T244" s="43"/>
      <c r="U244" s="43"/>
      <c r="V244" s="43"/>
      <c r="W244" s="43"/>
      <c r="X244" s="230"/>
      <c r="Y244" s="32"/>
      <c r="AA244" s="74"/>
    </row>
    <row r="245" s="217" customFormat="true" ht="20.4" hidden="false" customHeight="false" outlineLevel="0" collapsed="false">
      <c r="A245" s="193" t="s">
        <v>423</v>
      </c>
      <c r="B245" s="193"/>
      <c r="C245" s="193"/>
      <c r="D245" s="193"/>
      <c r="E245" s="193"/>
      <c r="F245" s="193"/>
      <c r="G245" s="193"/>
      <c r="H245" s="193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93"/>
      <c r="U245" s="193"/>
      <c r="V245" s="193"/>
      <c r="W245" s="193"/>
      <c r="X245" s="193"/>
      <c r="Y245" s="124"/>
      <c r="AA245" s="74"/>
    </row>
    <row r="246" customFormat="false" ht="15" hidden="false" customHeight="false" outlineLevel="0" collapsed="false">
      <c r="A246" s="23"/>
      <c r="B246" s="26"/>
      <c r="C246" s="25"/>
      <c r="D246" s="25"/>
      <c r="E246" s="25"/>
      <c r="F246" s="27"/>
      <c r="G246" s="27"/>
      <c r="H246" s="27"/>
      <c r="I246" s="27"/>
      <c r="J246" s="27"/>
      <c r="K246" s="27"/>
      <c r="L246" s="27"/>
      <c r="M246" s="27"/>
      <c r="N246" s="27"/>
      <c r="O246" s="236"/>
      <c r="P246" s="236"/>
      <c r="Q246" s="236"/>
      <c r="R246" s="27"/>
      <c r="S246" s="237"/>
      <c r="T246" s="237"/>
      <c r="U246" s="237"/>
      <c r="V246" s="237"/>
      <c r="W246" s="237"/>
      <c r="X246" s="238"/>
      <c r="Y246" s="32"/>
      <c r="AA246" s="74"/>
    </row>
    <row r="247" customFormat="false" ht="17.4" hidden="false" customHeight="false" outlineLevel="0" collapsed="false">
      <c r="A247" s="242" t="s">
        <v>464</v>
      </c>
      <c r="B247" s="242"/>
      <c r="C247" s="242"/>
      <c r="D247" s="242"/>
      <c r="E247" s="242"/>
      <c r="F247" s="159" t="n">
        <f aca="false">SUM(F246:F246)</f>
        <v>0</v>
      </c>
      <c r="G247" s="159" t="n">
        <f aca="false">SUM(G246:G246)</f>
        <v>0</v>
      </c>
      <c r="H247" s="159" t="n">
        <f aca="false">SUM(H246:H246)</f>
        <v>0</v>
      </c>
      <c r="I247" s="159" t="n">
        <f aca="false">SUM(I246:I246)</f>
        <v>0</v>
      </c>
      <c r="J247" s="159" t="n">
        <f aca="false">SUM(J246:J246)</f>
        <v>0</v>
      </c>
      <c r="K247" s="159" t="n">
        <f aca="false">SUM(K246:K246)</f>
        <v>0</v>
      </c>
      <c r="L247" s="159" t="n">
        <f aca="false">SUM(L246:L246)</f>
        <v>0</v>
      </c>
      <c r="M247" s="159" t="n">
        <f aca="false">SUM(M246:M246)</f>
        <v>0</v>
      </c>
      <c r="N247" s="159" t="n">
        <f aca="false">SUM(N246:N246)</f>
        <v>0</v>
      </c>
      <c r="O247" s="159" t="n">
        <f aca="false">SUM(O246:O246)</f>
        <v>0</v>
      </c>
      <c r="P247" s="159" t="n">
        <f aca="false">SUM(P246:P246)</f>
        <v>0</v>
      </c>
      <c r="Q247" s="159" t="n">
        <f aca="false">SUM(Q246:Q246)</f>
        <v>0</v>
      </c>
      <c r="R247" s="159" t="n">
        <f aca="false">SUM(R246:R246)</f>
        <v>0</v>
      </c>
      <c r="S247" s="159" t="n">
        <f aca="false">SUM(S246:S246)</f>
        <v>0</v>
      </c>
      <c r="T247" s="159" t="n">
        <f aca="false">SUM(T246:T246)</f>
        <v>0</v>
      </c>
      <c r="U247" s="159" t="n">
        <f aca="false">SUM(U246:U246)</f>
        <v>0</v>
      </c>
      <c r="V247" s="159" t="n">
        <f aca="false">SUM(V246:V246)</f>
        <v>0</v>
      </c>
      <c r="W247" s="159"/>
      <c r="X247" s="161"/>
      <c r="Y247" s="114"/>
      <c r="AA247" s="74"/>
    </row>
    <row r="248" customFormat="false" ht="15.75" hidden="false" customHeight="true" outlineLevel="0" collapsed="false">
      <c r="A248" s="23"/>
      <c r="B248" s="40"/>
      <c r="C248" s="227"/>
      <c r="D248" s="227"/>
      <c r="E248" s="42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43"/>
      <c r="T248" s="43"/>
      <c r="U248" s="43"/>
      <c r="V248" s="43"/>
      <c r="W248" s="43"/>
      <c r="X248" s="230"/>
      <c r="Y248" s="32"/>
      <c r="AA248" s="74"/>
    </row>
    <row r="249" customFormat="false" ht="20.4" hidden="false" customHeight="false" outlineLevel="0" collapsed="false">
      <c r="A249" s="243" t="s">
        <v>478</v>
      </c>
      <c r="B249" s="243"/>
      <c r="C249" s="243"/>
      <c r="D249" s="243"/>
      <c r="E249" s="243"/>
      <c r="F249" s="170" t="n">
        <f aca="false">F243+F247</f>
        <v>230000</v>
      </c>
      <c r="G249" s="170" t="n">
        <f aca="false">G243+G247</f>
        <v>49000</v>
      </c>
      <c r="H249" s="170" t="n">
        <f aca="false">H243+H247</f>
        <v>0</v>
      </c>
      <c r="I249" s="170" t="n">
        <f aca="false">I243+I247</f>
        <v>0</v>
      </c>
      <c r="J249" s="170" t="n">
        <f aca="false">J243+J247</f>
        <v>0</v>
      </c>
      <c r="K249" s="170" t="n">
        <f aca="false">K243+K247</f>
        <v>0</v>
      </c>
      <c r="L249" s="170" t="n">
        <f aca="false">L243+L247</f>
        <v>0</v>
      </c>
      <c r="M249" s="170" t="n">
        <f aca="false">M243+M247</f>
        <v>0</v>
      </c>
      <c r="N249" s="170" t="n">
        <f aca="false">N243+N247</f>
        <v>0</v>
      </c>
      <c r="O249" s="170" t="n">
        <f aca="false">O243+O247</f>
        <v>0</v>
      </c>
      <c r="P249" s="170" t="n">
        <f aca="false">P243+P247</f>
        <v>0</v>
      </c>
      <c r="Q249" s="170" t="n">
        <f aca="false">Q243+Q247</f>
        <v>0</v>
      </c>
      <c r="R249" s="170" t="n">
        <f aca="false">R243+R247</f>
        <v>49000</v>
      </c>
      <c r="S249" s="170" t="n">
        <f aca="false">S243+S247</f>
        <v>0</v>
      </c>
      <c r="T249" s="170" t="n">
        <f aca="false">T243+T247</f>
        <v>0</v>
      </c>
      <c r="U249" s="170" t="n">
        <f aca="false">U243+U247</f>
        <v>0</v>
      </c>
      <c r="V249" s="170" t="n">
        <f aca="false">V243+V247</f>
        <v>0</v>
      </c>
      <c r="W249" s="170"/>
      <c r="X249" s="244"/>
      <c r="Y249" s="245"/>
      <c r="AA249" s="74"/>
    </row>
    <row r="250" customFormat="false" ht="15" hidden="false" customHeight="false" outlineLevel="0" collapsed="false">
      <c r="A250" s="23"/>
      <c r="B250" s="40"/>
      <c r="C250" s="227"/>
      <c r="D250" s="227"/>
      <c r="E250" s="42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43"/>
      <c r="T250" s="43"/>
      <c r="U250" s="43"/>
      <c r="V250" s="43"/>
      <c r="W250" s="43"/>
      <c r="X250" s="230"/>
      <c r="Y250" s="32"/>
      <c r="AA250" s="74"/>
    </row>
    <row r="251" customFormat="false" ht="24.6" hidden="false" customHeight="false" outlineLevel="0" collapsed="false">
      <c r="A251" s="182" t="s">
        <v>479</v>
      </c>
      <c r="B251" s="182"/>
      <c r="C251" s="182"/>
      <c r="D251" s="182"/>
      <c r="E251" s="182"/>
      <c r="F251" s="182"/>
      <c r="G251" s="182"/>
      <c r="H251" s="182"/>
      <c r="I251" s="182"/>
      <c r="J251" s="182"/>
      <c r="K251" s="182"/>
      <c r="L251" s="182"/>
      <c r="M251" s="182"/>
      <c r="N251" s="182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3"/>
      <c r="AA251" s="74"/>
    </row>
    <row r="252" customFormat="false" ht="24.6" hidden="false" customHeight="false" outlineLevel="0" collapsed="false">
      <c r="A252" s="184"/>
      <c r="B252" s="246"/>
      <c r="C252" s="237"/>
      <c r="D252" s="237"/>
      <c r="E252" s="237"/>
      <c r="F252" s="247"/>
      <c r="G252" s="247"/>
      <c r="H252" s="237"/>
      <c r="I252" s="237"/>
      <c r="J252" s="237"/>
      <c r="K252" s="237"/>
      <c r="L252" s="237"/>
      <c r="M252" s="237"/>
      <c r="N252" s="237"/>
      <c r="O252" s="237"/>
      <c r="P252" s="237"/>
      <c r="Q252" s="237"/>
      <c r="R252" s="237"/>
      <c r="S252" s="237"/>
      <c r="T252" s="237"/>
      <c r="U252" s="237"/>
      <c r="V252" s="237"/>
      <c r="W252" s="237"/>
      <c r="X252" s="238"/>
      <c r="Y252" s="32"/>
      <c r="AA252" s="74"/>
    </row>
    <row r="253" customFormat="false" ht="20.4" hidden="false" customHeight="false" outlineLevel="0" collapsed="false">
      <c r="A253" s="193" t="s">
        <v>27</v>
      </c>
      <c r="B253" s="193"/>
      <c r="C253" s="193"/>
      <c r="D253" s="193"/>
      <c r="E253" s="193"/>
      <c r="F253" s="193"/>
      <c r="G253" s="193"/>
      <c r="H253" s="193"/>
      <c r="I253" s="193"/>
      <c r="J253" s="193"/>
      <c r="K253" s="193"/>
      <c r="L253" s="193"/>
      <c r="M253" s="193"/>
      <c r="N253" s="193"/>
      <c r="O253" s="193"/>
      <c r="P253" s="193"/>
      <c r="Q253" s="193"/>
      <c r="R253" s="193"/>
      <c r="S253" s="193"/>
      <c r="T253" s="193"/>
      <c r="U253" s="193"/>
      <c r="V253" s="193"/>
      <c r="W253" s="193"/>
      <c r="X253" s="193"/>
      <c r="Y253" s="124"/>
      <c r="AA253" s="74"/>
    </row>
    <row r="254" customFormat="false" ht="45" hidden="false" customHeight="false" outlineLevel="0" collapsed="false">
      <c r="A254" s="23" t="n">
        <v>1</v>
      </c>
      <c r="B254" s="248" t="s">
        <v>480</v>
      </c>
      <c r="C254" s="25" t="s">
        <v>29</v>
      </c>
      <c r="D254" s="25" t="s">
        <v>30</v>
      </c>
      <c r="E254" s="26" t="s">
        <v>481</v>
      </c>
      <c r="F254" s="33" t="n">
        <v>50000</v>
      </c>
      <c r="G254" s="33" t="n">
        <v>100</v>
      </c>
      <c r="H254" s="213"/>
      <c r="I254" s="213"/>
      <c r="J254" s="213"/>
      <c r="K254" s="213"/>
      <c r="L254" s="213"/>
      <c r="M254" s="213"/>
      <c r="N254" s="213"/>
      <c r="O254" s="213"/>
      <c r="P254" s="213"/>
      <c r="Q254" s="213"/>
      <c r="R254" s="33" t="n">
        <v>100</v>
      </c>
      <c r="S254" s="213"/>
      <c r="T254" s="213"/>
      <c r="U254" s="213"/>
      <c r="V254" s="213"/>
      <c r="W254" s="213"/>
      <c r="X254" s="214"/>
      <c r="Y254" s="32" t="s">
        <v>482</v>
      </c>
      <c r="AA254" s="74"/>
    </row>
    <row r="255" customFormat="false" ht="45" hidden="false" customHeight="false" outlineLevel="0" collapsed="false">
      <c r="A255" s="23" t="n">
        <f aca="false">A254+1</f>
        <v>2</v>
      </c>
      <c r="B255" s="248" t="s">
        <v>483</v>
      </c>
      <c r="C255" s="25" t="s">
        <v>29</v>
      </c>
      <c r="D255" s="25" t="s">
        <v>30</v>
      </c>
      <c r="E255" s="26" t="s">
        <v>481</v>
      </c>
      <c r="F255" s="249" t="n">
        <v>100000</v>
      </c>
      <c r="G255" s="249" t="n">
        <v>2900</v>
      </c>
      <c r="H255" s="213"/>
      <c r="I255" s="213"/>
      <c r="J255" s="213"/>
      <c r="K255" s="213"/>
      <c r="L255" s="213"/>
      <c r="M255" s="213"/>
      <c r="N255" s="213"/>
      <c r="O255" s="213"/>
      <c r="P255" s="213"/>
      <c r="Q255" s="213"/>
      <c r="R255" s="33" t="n">
        <v>2900</v>
      </c>
      <c r="S255" s="213"/>
      <c r="T255" s="213"/>
      <c r="U255" s="213"/>
      <c r="V255" s="213"/>
      <c r="W255" s="213"/>
      <c r="X255" s="214"/>
      <c r="Y255" s="32" t="s">
        <v>484</v>
      </c>
      <c r="AA255" s="74"/>
    </row>
    <row r="256" customFormat="false" ht="105" hidden="false" customHeight="false" outlineLevel="0" collapsed="false">
      <c r="A256" s="23" t="n">
        <f aca="false">A255+1</f>
        <v>3</v>
      </c>
      <c r="B256" s="151" t="s">
        <v>485</v>
      </c>
      <c r="C256" s="25" t="s">
        <v>29</v>
      </c>
      <c r="D256" s="25" t="s">
        <v>30</v>
      </c>
      <c r="E256" s="26" t="s">
        <v>481</v>
      </c>
      <c r="F256" s="33" t="n">
        <v>80000</v>
      </c>
      <c r="G256" s="33" t="n">
        <v>5000</v>
      </c>
      <c r="H256" s="213"/>
      <c r="I256" s="213"/>
      <c r="J256" s="213"/>
      <c r="K256" s="213"/>
      <c r="L256" s="213"/>
      <c r="M256" s="213"/>
      <c r="N256" s="213"/>
      <c r="O256" s="213"/>
      <c r="P256" s="213"/>
      <c r="Q256" s="213"/>
      <c r="R256" s="33" t="n">
        <v>5000</v>
      </c>
      <c r="S256" s="213"/>
      <c r="T256" s="213"/>
      <c r="U256" s="213"/>
      <c r="V256" s="213"/>
      <c r="W256" s="213"/>
      <c r="X256" s="214"/>
      <c r="Y256" s="32" t="s">
        <v>486</v>
      </c>
      <c r="AA256" s="74"/>
    </row>
    <row r="257" customFormat="false" ht="75" hidden="false" customHeight="false" outlineLevel="0" collapsed="false">
      <c r="A257" s="23" t="n">
        <f aca="false">A256+1</f>
        <v>4</v>
      </c>
      <c r="B257" s="24" t="s">
        <v>487</v>
      </c>
      <c r="C257" s="25" t="s">
        <v>29</v>
      </c>
      <c r="D257" s="25" t="s">
        <v>30</v>
      </c>
      <c r="E257" s="26" t="s">
        <v>481</v>
      </c>
      <c r="F257" s="33" t="n">
        <v>40000</v>
      </c>
      <c r="G257" s="33" t="n">
        <v>100</v>
      </c>
      <c r="H257" s="33"/>
      <c r="I257" s="33"/>
      <c r="J257" s="33"/>
      <c r="K257" s="33"/>
      <c r="L257" s="33"/>
      <c r="M257" s="27"/>
      <c r="N257" s="27"/>
      <c r="O257" s="237"/>
      <c r="P257" s="250"/>
      <c r="Q257" s="250"/>
      <c r="R257" s="33" t="n">
        <v>100</v>
      </c>
      <c r="S257" s="237"/>
      <c r="T257" s="237"/>
      <c r="U257" s="237"/>
      <c r="V257" s="237"/>
      <c r="W257" s="237"/>
      <c r="X257" s="238"/>
      <c r="Y257" s="32" t="s">
        <v>488</v>
      </c>
      <c r="AA257" s="74"/>
    </row>
    <row r="258" customFormat="false" ht="55.5" hidden="false" customHeight="true" outlineLevel="0" collapsed="false">
      <c r="A258" s="23" t="n">
        <f aca="false">A257+1</f>
        <v>5</v>
      </c>
      <c r="B258" s="24" t="s">
        <v>489</v>
      </c>
      <c r="C258" s="25" t="s">
        <v>29</v>
      </c>
      <c r="D258" s="25" t="s">
        <v>30</v>
      </c>
      <c r="E258" s="151" t="s">
        <v>481</v>
      </c>
      <c r="F258" s="33" t="n">
        <v>50000</v>
      </c>
      <c r="G258" s="44" t="n">
        <v>100</v>
      </c>
      <c r="H258" s="33"/>
      <c r="I258" s="33"/>
      <c r="J258" s="33"/>
      <c r="K258" s="33"/>
      <c r="L258" s="33"/>
      <c r="M258" s="27"/>
      <c r="N258" s="27"/>
      <c r="O258" s="237"/>
      <c r="P258" s="250"/>
      <c r="Q258" s="250"/>
      <c r="R258" s="249" t="n">
        <v>100</v>
      </c>
      <c r="S258" s="237"/>
      <c r="T258" s="237"/>
      <c r="U258" s="237"/>
      <c r="V258" s="237"/>
      <c r="W258" s="237"/>
      <c r="X258" s="238"/>
      <c r="Y258" s="32" t="s">
        <v>490</v>
      </c>
      <c r="AA258" s="74"/>
    </row>
    <row r="259" customFormat="false" ht="45" hidden="false" customHeight="false" outlineLevel="0" collapsed="false">
      <c r="A259" s="23" t="n">
        <f aca="false">A258+1</f>
        <v>6</v>
      </c>
      <c r="B259" s="24" t="s">
        <v>491</v>
      </c>
      <c r="C259" s="25" t="s">
        <v>29</v>
      </c>
      <c r="D259" s="25" t="s">
        <v>30</v>
      </c>
      <c r="E259" s="26" t="s">
        <v>481</v>
      </c>
      <c r="F259" s="44" t="n">
        <v>186036</v>
      </c>
      <c r="G259" s="218" t="n">
        <v>110335</v>
      </c>
      <c r="H259" s="33"/>
      <c r="I259" s="33"/>
      <c r="J259" s="33"/>
      <c r="K259" s="33"/>
      <c r="L259" s="33"/>
      <c r="M259" s="27"/>
      <c r="N259" s="27"/>
      <c r="O259" s="237"/>
      <c r="P259" s="237"/>
      <c r="Q259" s="237"/>
      <c r="R259" s="218" t="n">
        <v>110335</v>
      </c>
      <c r="S259" s="237"/>
      <c r="T259" s="237"/>
      <c r="U259" s="237"/>
      <c r="V259" s="237"/>
      <c r="W259" s="237"/>
      <c r="X259" s="238"/>
      <c r="Y259" s="32" t="s">
        <v>492</v>
      </c>
      <c r="AA259" s="74"/>
    </row>
    <row r="260" customFormat="false" ht="75" hidden="false" customHeight="false" outlineLevel="0" collapsed="false">
      <c r="A260" s="23" t="n">
        <f aca="false">A259+1</f>
        <v>7</v>
      </c>
      <c r="B260" s="24" t="s">
        <v>493</v>
      </c>
      <c r="C260" s="25" t="s">
        <v>29</v>
      </c>
      <c r="D260" s="25" t="s">
        <v>30</v>
      </c>
      <c r="E260" s="26" t="s">
        <v>481</v>
      </c>
      <c r="F260" s="98" t="n">
        <v>100000</v>
      </c>
      <c r="G260" s="98" t="n">
        <v>40000</v>
      </c>
      <c r="H260" s="98"/>
      <c r="I260" s="98"/>
      <c r="J260" s="98"/>
      <c r="K260" s="98"/>
      <c r="L260" s="98"/>
      <c r="M260" s="27"/>
      <c r="N260" s="27"/>
      <c r="O260" s="237"/>
      <c r="P260" s="237"/>
      <c r="Q260" s="237"/>
      <c r="R260" s="98" t="n">
        <v>40000</v>
      </c>
      <c r="S260" s="237"/>
      <c r="T260" s="237"/>
      <c r="U260" s="237"/>
      <c r="V260" s="237"/>
      <c r="W260" s="237"/>
      <c r="X260" s="238"/>
      <c r="Y260" s="32" t="s">
        <v>494</v>
      </c>
      <c r="AA260" s="74"/>
    </row>
    <row r="261" customFormat="false" ht="45" hidden="false" customHeight="false" outlineLevel="0" collapsed="false">
      <c r="A261" s="23" t="n">
        <f aca="false">A260+1</f>
        <v>8</v>
      </c>
      <c r="B261" s="24" t="s">
        <v>495</v>
      </c>
      <c r="C261" s="25" t="s">
        <v>496</v>
      </c>
      <c r="D261" s="25" t="s">
        <v>30</v>
      </c>
      <c r="E261" s="26" t="s">
        <v>481</v>
      </c>
      <c r="F261" s="98" t="n">
        <v>30000</v>
      </c>
      <c r="G261" s="98" t="n">
        <v>30000</v>
      </c>
      <c r="H261" s="44"/>
      <c r="I261" s="44"/>
      <c r="J261" s="44"/>
      <c r="K261" s="44"/>
      <c r="L261" s="44"/>
      <c r="M261" s="27"/>
      <c r="N261" s="27"/>
      <c r="O261" s="237"/>
      <c r="P261" s="237"/>
      <c r="Q261" s="237"/>
      <c r="R261" s="98" t="n">
        <v>30000</v>
      </c>
      <c r="S261" s="237"/>
      <c r="T261" s="237"/>
      <c r="U261" s="237"/>
      <c r="V261" s="237"/>
      <c r="W261" s="237"/>
      <c r="X261" s="238"/>
      <c r="Y261" s="32" t="s">
        <v>497</v>
      </c>
      <c r="AA261" s="74"/>
    </row>
    <row r="262" customFormat="false" ht="45" hidden="false" customHeight="false" outlineLevel="0" collapsed="false">
      <c r="A262" s="23" t="n">
        <f aca="false">A261+1</f>
        <v>9</v>
      </c>
      <c r="B262" s="24" t="s">
        <v>498</v>
      </c>
      <c r="C262" s="25" t="s">
        <v>496</v>
      </c>
      <c r="D262" s="25" t="s">
        <v>30</v>
      </c>
      <c r="E262" s="26" t="s">
        <v>481</v>
      </c>
      <c r="F262" s="98" t="n">
        <v>20000</v>
      </c>
      <c r="G262" s="98" t="n">
        <v>1700</v>
      </c>
      <c r="H262" s="98"/>
      <c r="I262" s="98"/>
      <c r="J262" s="98"/>
      <c r="K262" s="98"/>
      <c r="L262" s="98"/>
      <c r="M262" s="27"/>
      <c r="N262" s="27"/>
      <c r="O262" s="237"/>
      <c r="P262" s="237"/>
      <c r="Q262" s="237"/>
      <c r="R262" s="98" t="n">
        <v>1700</v>
      </c>
      <c r="S262" s="237"/>
      <c r="T262" s="237"/>
      <c r="U262" s="237"/>
      <c r="V262" s="237"/>
      <c r="W262" s="237"/>
      <c r="X262" s="238"/>
      <c r="Y262" s="32" t="s">
        <v>499</v>
      </c>
      <c r="AA262" s="74"/>
    </row>
    <row r="263" customFormat="false" ht="45" hidden="false" customHeight="false" outlineLevel="0" collapsed="false">
      <c r="A263" s="23" t="n">
        <f aca="false">A262+1</f>
        <v>10</v>
      </c>
      <c r="B263" s="24" t="s">
        <v>500</v>
      </c>
      <c r="C263" s="25" t="s">
        <v>496</v>
      </c>
      <c r="D263" s="25" t="s">
        <v>30</v>
      </c>
      <c r="E263" s="26" t="s">
        <v>481</v>
      </c>
      <c r="F263" s="98" t="n">
        <v>10000</v>
      </c>
      <c r="G263" s="98" t="n">
        <v>100</v>
      </c>
      <c r="H263" s="98"/>
      <c r="I263" s="98"/>
      <c r="J263" s="98"/>
      <c r="K263" s="98"/>
      <c r="L263" s="98"/>
      <c r="M263" s="27"/>
      <c r="N263" s="27"/>
      <c r="O263" s="237"/>
      <c r="P263" s="237"/>
      <c r="Q263" s="237"/>
      <c r="R263" s="98" t="n">
        <v>100</v>
      </c>
      <c r="S263" s="237"/>
      <c r="T263" s="237"/>
      <c r="U263" s="237"/>
      <c r="V263" s="237"/>
      <c r="W263" s="237"/>
      <c r="X263" s="238"/>
      <c r="Y263" s="32" t="s">
        <v>501</v>
      </c>
      <c r="AA263" s="74"/>
    </row>
    <row r="264" customFormat="false" ht="60" hidden="false" customHeight="false" outlineLevel="0" collapsed="false">
      <c r="A264" s="23" t="n">
        <f aca="false">A263+1</f>
        <v>11</v>
      </c>
      <c r="B264" s="24" t="s">
        <v>502</v>
      </c>
      <c r="C264" s="25" t="s">
        <v>496</v>
      </c>
      <c r="D264" s="25" t="s">
        <v>30</v>
      </c>
      <c r="E264" s="26" t="s">
        <v>481</v>
      </c>
      <c r="F264" s="98" t="n">
        <v>30000</v>
      </c>
      <c r="G264" s="98" t="n">
        <v>30000</v>
      </c>
      <c r="H264" s="98"/>
      <c r="I264" s="98"/>
      <c r="J264" s="98"/>
      <c r="K264" s="98"/>
      <c r="L264" s="98"/>
      <c r="M264" s="27"/>
      <c r="N264" s="27"/>
      <c r="O264" s="237"/>
      <c r="P264" s="237"/>
      <c r="Q264" s="237"/>
      <c r="R264" s="98" t="n">
        <v>30000</v>
      </c>
      <c r="S264" s="237"/>
      <c r="T264" s="237"/>
      <c r="U264" s="237"/>
      <c r="V264" s="237"/>
      <c r="W264" s="237"/>
      <c r="X264" s="238"/>
      <c r="Y264" s="32" t="s">
        <v>503</v>
      </c>
      <c r="AA264" s="74"/>
    </row>
    <row r="265" customFormat="false" ht="55.5" hidden="false" customHeight="true" outlineLevel="0" collapsed="false">
      <c r="A265" s="23" t="n">
        <f aca="false">A264+1</f>
        <v>12</v>
      </c>
      <c r="B265" s="24" t="s">
        <v>504</v>
      </c>
      <c r="C265" s="25" t="s">
        <v>496</v>
      </c>
      <c r="D265" s="25" t="s">
        <v>30</v>
      </c>
      <c r="E265" s="26" t="s">
        <v>481</v>
      </c>
      <c r="F265" s="98" t="n">
        <v>30000</v>
      </c>
      <c r="G265" s="98" t="n">
        <v>30000</v>
      </c>
      <c r="H265" s="33"/>
      <c r="I265" s="33"/>
      <c r="J265" s="33"/>
      <c r="K265" s="33"/>
      <c r="L265" s="33"/>
      <c r="M265" s="27"/>
      <c r="N265" s="27"/>
      <c r="O265" s="237"/>
      <c r="P265" s="237"/>
      <c r="Q265" s="237"/>
      <c r="R265" s="98" t="n">
        <v>30000</v>
      </c>
      <c r="S265" s="237"/>
      <c r="T265" s="237"/>
      <c r="U265" s="237"/>
      <c r="V265" s="237"/>
      <c r="W265" s="237"/>
      <c r="X265" s="238"/>
      <c r="Y265" s="32" t="s">
        <v>505</v>
      </c>
      <c r="AA265" s="74"/>
    </row>
    <row r="266" customFormat="false" ht="17.4" hidden="false" customHeight="false" outlineLevel="0" collapsed="false">
      <c r="A266" s="239" t="s">
        <v>477</v>
      </c>
      <c r="B266" s="239"/>
      <c r="C266" s="239"/>
      <c r="D266" s="239"/>
      <c r="E266" s="239"/>
      <c r="F266" s="72" t="n">
        <f aca="false">SUM(F254:F265)</f>
        <v>726036</v>
      </c>
      <c r="G266" s="72" t="n">
        <f aca="false">SUM(G254:G265)</f>
        <v>250335</v>
      </c>
      <c r="H266" s="72" t="n">
        <f aca="false">SUM(H254:H265)</f>
        <v>0</v>
      </c>
      <c r="I266" s="72" t="n">
        <f aca="false">SUM(I254:I265)</f>
        <v>0</v>
      </c>
      <c r="J266" s="72" t="n">
        <f aca="false">SUM(J254:J265)</f>
        <v>0</v>
      </c>
      <c r="K266" s="72" t="n">
        <f aca="false">SUM(K254:K265)</f>
        <v>0</v>
      </c>
      <c r="L266" s="72" t="n">
        <f aca="false">SUM(L254:L265)</f>
        <v>0</v>
      </c>
      <c r="M266" s="72" t="n">
        <f aca="false">SUM(M254:M265)</f>
        <v>0</v>
      </c>
      <c r="N266" s="72" t="n">
        <f aca="false">SUM(N254:N265)</f>
        <v>0</v>
      </c>
      <c r="O266" s="72" t="n">
        <f aca="false">SUM(O254:O265)</f>
        <v>0</v>
      </c>
      <c r="P266" s="72" t="n">
        <f aca="false">SUM(P254:P265)</f>
        <v>0</v>
      </c>
      <c r="Q266" s="72" t="n">
        <f aca="false">SUM(Q254:Q265)</f>
        <v>0</v>
      </c>
      <c r="R266" s="72" t="n">
        <f aca="false">SUM(R254:R265)</f>
        <v>250335</v>
      </c>
      <c r="S266" s="72" t="n">
        <f aca="false">SUM(S254:S265)</f>
        <v>0</v>
      </c>
      <c r="T266" s="72" t="n">
        <f aca="false">SUM(T254:T265)</f>
        <v>0</v>
      </c>
      <c r="U266" s="72" t="n">
        <f aca="false">SUM(U254:U265)</f>
        <v>0</v>
      </c>
      <c r="V266" s="72" t="n">
        <f aca="false">SUM(V254:V265)</f>
        <v>0</v>
      </c>
      <c r="W266" s="72"/>
      <c r="X266" s="240"/>
      <c r="Y266" s="241"/>
      <c r="AA266" s="74"/>
    </row>
    <row r="267" s="212" customFormat="true" ht="21" hidden="false" customHeight="true" outlineLevel="0" collapsed="false">
      <c r="A267" s="202"/>
      <c r="B267" s="251"/>
      <c r="C267" s="251"/>
      <c r="D267" s="251"/>
      <c r="E267" s="251"/>
      <c r="F267" s="252"/>
      <c r="G267" s="252"/>
      <c r="H267" s="252"/>
      <c r="I267" s="252"/>
      <c r="J267" s="252"/>
      <c r="K267" s="252"/>
      <c r="L267" s="252"/>
      <c r="M267" s="252"/>
      <c r="N267" s="252"/>
      <c r="O267" s="206"/>
      <c r="P267" s="206"/>
      <c r="Q267" s="206"/>
      <c r="R267" s="252"/>
      <c r="S267" s="252"/>
      <c r="T267" s="252"/>
      <c r="U267" s="252"/>
      <c r="V267" s="253"/>
      <c r="W267" s="254"/>
      <c r="X267" s="255"/>
      <c r="Y267" s="211"/>
      <c r="AA267" s="74"/>
    </row>
    <row r="268" s="217" customFormat="true" ht="20.4" hidden="false" customHeight="false" outlineLevel="0" collapsed="false">
      <c r="A268" s="193" t="s">
        <v>133</v>
      </c>
      <c r="B268" s="193"/>
      <c r="C268" s="193"/>
      <c r="D268" s="193"/>
      <c r="E268" s="193"/>
      <c r="F268" s="193"/>
      <c r="G268" s="193"/>
      <c r="H268" s="193"/>
      <c r="I268" s="193"/>
      <c r="J268" s="193"/>
      <c r="K268" s="193"/>
      <c r="L268" s="193"/>
      <c r="M268" s="193"/>
      <c r="N268" s="193"/>
      <c r="O268" s="193"/>
      <c r="P268" s="193"/>
      <c r="Q268" s="193"/>
      <c r="R268" s="193"/>
      <c r="S268" s="193"/>
      <c r="T268" s="193"/>
      <c r="U268" s="193"/>
      <c r="V268" s="193"/>
      <c r="W268" s="193"/>
      <c r="X268" s="193"/>
      <c r="Y268" s="124"/>
      <c r="AA268" s="74"/>
    </row>
    <row r="269" customFormat="false" ht="90" hidden="false" customHeight="false" outlineLevel="0" collapsed="false">
      <c r="A269" s="23" t="n">
        <v>1</v>
      </c>
      <c r="B269" s="24" t="s">
        <v>506</v>
      </c>
      <c r="C269" s="25" t="s">
        <v>29</v>
      </c>
      <c r="D269" s="25" t="s">
        <v>30</v>
      </c>
      <c r="E269" s="26" t="s">
        <v>481</v>
      </c>
      <c r="F269" s="218" t="n">
        <v>292640</v>
      </c>
      <c r="G269" s="256" t="n">
        <v>10000</v>
      </c>
      <c r="H269" s="218"/>
      <c r="I269" s="33"/>
      <c r="J269" s="33"/>
      <c r="K269" s="33"/>
      <c r="L269" s="33"/>
      <c r="M269" s="27"/>
      <c r="N269" s="27"/>
      <c r="O269" s="237"/>
      <c r="P269" s="237"/>
      <c r="Q269" s="237"/>
      <c r="R269" s="256" t="n">
        <v>10000</v>
      </c>
      <c r="S269" s="237"/>
      <c r="T269" s="237"/>
      <c r="U269" s="237"/>
      <c r="V269" s="237"/>
      <c r="W269" s="237"/>
      <c r="X269" s="238"/>
      <c r="Y269" s="32" t="s">
        <v>507</v>
      </c>
      <c r="AA269" s="74"/>
    </row>
    <row r="270" customFormat="false" ht="45" hidden="false" customHeight="false" outlineLevel="0" collapsed="false">
      <c r="A270" s="23" t="n">
        <v>2</v>
      </c>
      <c r="B270" s="24" t="s">
        <v>508</v>
      </c>
      <c r="C270" s="25" t="s">
        <v>29</v>
      </c>
      <c r="D270" s="25" t="s">
        <v>30</v>
      </c>
      <c r="E270" s="26" t="s">
        <v>481</v>
      </c>
      <c r="F270" s="44" t="n">
        <v>21521.82</v>
      </c>
      <c r="G270" s="44" t="n">
        <v>21521.82</v>
      </c>
      <c r="H270" s="33"/>
      <c r="I270" s="33"/>
      <c r="J270" s="33"/>
      <c r="K270" s="33"/>
      <c r="L270" s="33"/>
      <c r="M270" s="27"/>
      <c r="N270" s="27"/>
      <c r="O270" s="237"/>
      <c r="P270" s="237"/>
      <c r="Q270" s="237"/>
      <c r="R270" s="44" t="n">
        <v>21521.82</v>
      </c>
      <c r="S270" s="237"/>
      <c r="T270" s="237"/>
      <c r="U270" s="237"/>
      <c r="V270" s="237"/>
      <c r="W270" s="237"/>
      <c r="X270" s="238"/>
      <c r="Y270" s="32" t="s">
        <v>509</v>
      </c>
      <c r="AA270" s="74"/>
    </row>
    <row r="271" customFormat="false" ht="17.4" hidden="false" customHeight="false" outlineLevel="0" collapsed="false">
      <c r="A271" s="225" t="s">
        <v>464</v>
      </c>
      <c r="B271" s="225"/>
      <c r="C271" s="225"/>
      <c r="D271" s="225"/>
      <c r="E271" s="225"/>
      <c r="F271" s="159" t="n">
        <f aca="false">SUM(F269:F270)</f>
        <v>314161.82</v>
      </c>
      <c r="G271" s="159" t="n">
        <f aca="false">SUM(G269:G270)</f>
        <v>31521.82</v>
      </c>
      <c r="H271" s="159" t="n">
        <f aca="false">SUM(H269:H270)</f>
        <v>0</v>
      </c>
      <c r="I271" s="159" t="n">
        <f aca="false">SUM(I269:I270)</f>
        <v>0</v>
      </c>
      <c r="J271" s="159" t="n">
        <f aca="false">SUM(J269:J270)</f>
        <v>0</v>
      </c>
      <c r="K271" s="159" t="n">
        <f aca="false">SUM(K269:K270)</f>
        <v>0</v>
      </c>
      <c r="L271" s="159" t="n">
        <f aca="false">SUM(L269:L270)</f>
        <v>0</v>
      </c>
      <c r="M271" s="159" t="n">
        <f aca="false">SUM(M269:M270)</f>
        <v>0</v>
      </c>
      <c r="N271" s="159" t="n">
        <f aca="false">SUM(N269:N270)</f>
        <v>0</v>
      </c>
      <c r="O271" s="159" t="n">
        <f aca="false">SUM(O269:O270)</f>
        <v>0</v>
      </c>
      <c r="P271" s="159" t="n">
        <f aca="false">SUM(P269:P270)</f>
        <v>0</v>
      </c>
      <c r="Q271" s="159" t="n">
        <f aca="false">SUM(Q269:Q270)</f>
        <v>0</v>
      </c>
      <c r="R271" s="159" t="n">
        <f aca="false">SUM(R269:R270)</f>
        <v>31521.82</v>
      </c>
      <c r="S271" s="159" t="n">
        <f aca="false">SUM(S269:S270)</f>
        <v>0</v>
      </c>
      <c r="T271" s="159" t="n">
        <f aca="false">SUM(T269:T270)</f>
        <v>0</v>
      </c>
      <c r="U271" s="159" t="n">
        <f aca="false">SUM(U269:U270)</f>
        <v>0</v>
      </c>
      <c r="V271" s="159" t="n">
        <f aca="false">SUM(V269:V270)</f>
        <v>0</v>
      </c>
      <c r="W271" s="159"/>
      <c r="X271" s="226"/>
      <c r="Y271" s="159"/>
      <c r="AA271" s="74"/>
    </row>
    <row r="272" customFormat="false" ht="17.4" hidden="false" customHeight="false" outlineLevel="0" collapsed="false">
      <c r="A272" s="257"/>
      <c r="B272" s="257"/>
      <c r="C272" s="257"/>
      <c r="D272" s="257"/>
      <c r="E272" s="257"/>
      <c r="F272" s="177"/>
      <c r="G272" s="177"/>
      <c r="H272" s="177"/>
      <c r="I272" s="177"/>
      <c r="J272" s="177"/>
      <c r="K272" s="177"/>
      <c r="L272" s="177"/>
      <c r="M272" s="177"/>
      <c r="N272" s="177"/>
      <c r="O272" s="177"/>
      <c r="P272" s="177"/>
      <c r="Q272" s="177"/>
      <c r="R272" s="177"/>
      <c r="S272" s="177"/>
      <c r="T272" s="177"/>
      <c r="U272" s="177"/>
      <c r="V272" s="177"/>
      <c r="W272" s="177"/>
      <c r="X272" s="258"/>
      <c r="Y272" s="177"/>
      <c r="AA272" s="74"/>
    </row>
    <row r="273" customFormat="false" ht="20.4" hidden="false" customHeight="false" outlineLevel="0" collapsed="false">
      <c r="A273" s="259" t="s">
        <v>510</v>
      </c>
      <c r="B273" s="259"/>
      <c r="C273" s="259"/>
      <c r="D273" s="259"/>
      <c r="E273" s="259"/>
      <c r="F273" s="170" t="n">
        <f aca="false">F271+F266</f>
        <v>1040197.82</v>
      </c>
      <c r="G273" s="170" t="n">
        <f aca="false">G271+G266</f>
        <v>281856.82</v>
      </c>
      <c r="H273" s="170" t="n">
        <f aca="false">H271+H266</f>
        <v>0</v>
      </c>
      <c r="I273" s="170" t="n">
        <f aca="false">I271+I266</f>
        <v>0</v>
      </c>
      <c r="J273" s="170" t="n">
        <f aca="false">J271+J266</f>
        <v>0</v>
      </c>
      <c r="K273" s="170" t="n">
        <f aca="false">K271+K266</f>
        <v>0</v>
      </c>
      <c r="L273" s="170" t="n">
        <f aca="false">L271+L266</f>
        <v>0</v>
      </c>
      <c r="M273" s="170" t="n">
        <f aca="false">M271+M266</f>
        <v>0</v>
      </c>
      <c r="N273" s="170" t="n">
        <f aca="false">N271+N266</f>
        <v>0</v>
      </c>
      <c r="O273" s="170" t="n">
        <f aca="false">O271+O266</f>
        <v>0</v>
      </c>
      <c r="P273" s="170" t="n">
        <f aca="false">P271+P266</f>
        <v>0</v>
      </c>
      <c r="Q273" s="170" t="n">
        <f aca="false">Q271+Q266</f>
        <v>0</v>
      </c>
      <c r="R273" s="170" t="n">
        <f aca="false">R271+R266</f>
        <v>281856.82</v>
      </c>
      <c r="S273" s="170" t="n">
        <f aca="false">S271+S266</f>
        <v>0</v>
      </c>
      <c r="T273" s="170" t="n">
        <f aca="false">T271+T266</f>
        <v>0</v>
      </c>
      <c r="U273" s="170" t="n">
        <f aca="false">U271+U266</f>
        <v>0</v>
      </c>
      <c r="V273" s="170" t="n">
        <f aca="false">V271+V266</f>
        <v>0</v>
      </c>
      <c r="W273" s="170"/>
      <c r="X273" s="260"/>
      <c r="Y273" s="170"/>
      <c r="AA273" s="74"/>
    </row>
    <row r="274" customFormat="false" ht="20.4" hidden="false" customHeight="false" outlineLevel="0" collapsed="false">
      <c r="A274" s="261"/>
      <c r="B274" s="261"/>
      <c r="C274" s="261"/>
      <c r="D274" s="261"/>
      <c r="E274" s="261"/>
      <c r="F274" s="177"/>
      <c r="G274" s="177"/>
      <c r="H274" s="177"/>
      <c r="I274" s="177"/>
      <c r="J274" s="177"/>
      <c r="K274" s="177"/>
      <c r="L274" s="177"/>
      <c r="M274" s="177"/>
      <c r="N274" s="177"/>
      <c r="O274" s="177"/>
      <c r="P274" s="177"/>
      <c r="Q274" s="177"/>
      <c r="R274" s="177"/>
      <c r="S274" s="177"/>
      <c r="T274" s="177"/>
      <c r="U274" s="177"/>
      <c r="V274" s="177"/>
      <c r="W274" s="177"/>
      <c r="X274" s="258"/>
      <c r="Y274" s="177"/>
      <c r="AA274" s="74"/>
    </row>
    <row r="275" customFormat="false" ht="24.6" hidden="false" customHeight="false" outlineLevel="0" collapsed="false">
      <c r="A275" s="262" t="s">
        <v>511</v>
      </c>
      <c r="B275" s="262"/>
      <c r="C275" s="262"/>
      <c r="D275" s="262"/>
      <c r="E275" s="262"/>
      <c r="F275" s="262"/>
      <c r="G275" s="262"/>
      <c r="H275" s="262"/>
      <c r="I275" s="262"/>
      <c r="J275" s="262"/>
      <c r="K275" s="262"/>
      <c r="L275" s="262"/>
      <c r="M275" s="262"/>
      <c r="N275" s="262"/>
      <c r="O275" s="262"/>
      <c r="P275" s="262"/>
      <c r="Q275" s="262"/>
      <c r="R275" s="262"/>
      <c r="S275" s="262"/>
      <c r="T275" s="262"/>
      <c r="U275" s="262"/>
      <c r="V275" s="262"/>
      <c r="W275" s="262"/>
      <c r="X275" s="262"/>
      <c r="Y275" s="262"/>
      <c r="AA275" s="74"/>
    </row>
    <row r="276" customFormat="false" ht="24.6" hidden="false" customHeight="false" outlineLevel="0" collapsed="false">
      <c r="A276" s="184"/>
      <c r="B276" s="246"/>
      <c r="C276" s="237"/>
      <c r="D276" s="237"/>
      <c r="E276" s="237"/>
      <c r="F276" s="247"/>
      <c r="G276" s="247"/>
      <c r="H276" s="237"/>
      <c r="I276" s="237"/>
      <c r="J276" s="237"/>
      <c r="K276" s="237"/>
      <c r="L276" s="237"/>
      <c r="M276" s="237"/>
      <c r="N276" s="237"/>
      <c r="O276" s="237"/>
      <c r="P276" s="237"/>
      <c r="Q276" s="237"/>
      <c r="R276" s="237"/>
      <c r="S276" s="237"/>
      <c r="T276" s="237"/>
      <c r="U276" s="237"/>
      <c r="V276" s="237"/>
      <c r="W276" s="237"/>
      <c r="X276" s="238"/>
      <c r="Y276" s="32"/>
      <c r="AA276" s="74"/>
    </row>
    <row r="277" customFormat="false" ht="20.4" hidden="false" customHeight="false" outlineLevel="0" collapsed="false">
      <c r="A277" s="193" t="s">
        <v>27</v>
      </c>
      <c r="B277" s="193"/>
      <c r="C277" s="193"/>
      <c r="D277" s="193"/>
      <c r="E277" s="193"/>
      <c r="F277" s="193"/>
      <c r="G277" s="193"/>
      <c r="H277" s="193"/>
      <c r="I277" s="193"/>
      <c r="J277" s="193"/>
      <c r="K277" s="193"/>
      <c r="L277" s="193"/>
      <c r="M277" s="193"/>
      <c r="N277" s="193"/>
      <c r="O277" s="193"/>
      <c r="P277" s="193"/>
      <c r="Q277" s="193"/>
      <c r="R277" s="193"/>
      <c r="S277" s="193"/>
      <c r="T277" s="193"/>
      <c r="U277" s="193"/>
      <c r="V277" s="193"/>
      <c r="W277" s="193"/>
      <c r="X277" s="193"/>
      <c r="Y277" s="124"/>
      <c r="AA277" s="74"/>
    </row>
    <row r="278" customFormat="false" ht="90" hidden="false" customHeight="false" outlineLevel="0" collapsed="false">
      <c r="A278" s="63" t="n">
        <v>1</v>
      </c>
      <c r="B278" s="64" t="s">
        <v>512</v>
      </c>
      <c r="C278" s="65" t="s">
        <v>33</v>
      </c>
      <c r="D278" s="65" t="s">
        <v>30</v>
      </c>
      <c r="E278" s="64" t="s">
        <v>513</v>
      </c>
      <c r="F278" s="263" t="n">
        <v>187600</v>
      </c>
      <c r="G278" s="263" t="n">
        <v>187600</v>
      </c>
      <c r="H278" s="264"/>
      <c r="I278" s="264"/>
      <c r="J278" s="264"/>
      <c r="K278" s="264"/>
      <c r="L278" s="264"/>
      <c r="M278" s="264"/>
      <c r="N278" s="264"/>
      <c r="O278" s="264"/>
      <c r="P278" s="264"/>
      <c r="Q278" s="264"/>
      <c r="R278" s="264"/>
      <c r="S278" s="264"/>
      <c r="T278" s="264"/>
      <c r="U278" s="264"/>
      <c r="V278" s="265" t="n">
        <v>187600</v>
      </c>
      <c r="W278" s="266" t="s">
        <v>62</v>
      </c>
      <c r="X278" s="267"/>
      <c r="Y278" s="268"/>
      <c r="AA278" s="74"/>
    </row>
    <row r="279" customFormat="false" ht="17.4" hidden="false" customHeight="false" outlineLevel="0" collapsed="false">
      <c r="A279" s="239" t="s">
        <v>477</v>
      </c>
      <c r="B279" s="239"/>
      <c r="C279" s="239"/>
      <c r="D279" s="239"/>
      <c r="E279" s="239"/>
      <c r="F279" s="72" t="n">
        <f aca="false">SUM(F278)</f>
        <v>187600</v>
      </c>
      <c r="G279" s="72" t="n">
        <f aca="false">SUM(G278)</f>
        <v>187600</v>
      </c>
      <c r="H279" s="72" t="n">
        <f aca="false">SUM(H278)</f>
        <v>0</v>
      </c>
      <c r="I279" s="72" t="n">
        <f aca="false">SUM(I278)</f>
        <v>0</v>
      </c>
      <c r="J279" s="72" t="n">
        <f aca="false">SUM(J278)</f>
        <v>0</v>
      </c>
      <c r="K279" s="72" t="n">
        <f aca="false">SUM(K278)</f>
        <v>0</v>
      </c>
      <c r="L279" s="72" t="n">
        <f aca="false">SUM(L278)</f>
        <v>0</v>
      </c>
      <c r="M279" s="72" t="n">
        <f aca="false">SUM(M278)</f>
        <v>0</v>
      </c>
      <c r="N279" s="72" t="n">
        <f aca="false">SUM(N278)</f>
        <v>0</v>
      </c>
      <c r="O279" s="72" t="n">
        <f aca="false">SUM(O278)</f>
        <v>0</v>
      </c>
      <c r="P279" s="72" t="n">
        <f aca="false">SUM(P278)</f>
        <v>0</v>
      </c>
      <c r="Q279" s="72" t="n">
        <f aca="false">SUM(Q278)</f>
        <v>0</v>
      </c>
      <c r="R279" s="72" t="n">
        <f aca="false">SUM(R278)</f>
        <v>0</v>
      </c>
      <c r="S279" s="72" t="n">
        <f aca="false">SUM(S278)</f>
        <v>0</v>
      </c>
      <c r="T279" s="72" t="n">
        <f aca="false">SUM(T278)</f>
        <v>0</v>
      </c>
      <c r="U279" s="72" t="n">
        <f aca="false">SUM(U278)</f>
        <v>0</v>
      </c>
      <c r="V279" s="72" t="n">
        <f aca="false">SUM(V278)</f>
        <v>187600</v>
      </c>
      <c r="W279" s="72"/>
      <c r="X279" s="240"/>
      <c r="Y279" s="241"/>
      <c r="AA279" s="74"/>
    </row>
    <row r="280" customFormat="false" ht="17.4" hidden="false" customHeight="false" outlineLevel="0" collapsed="false">
      <c r="A280" s="257"/>
      <c r="B280" s="257"/>
      <c r="C280" s="257"/>
      <c r="D280" s="257"/>
      <c r="E280" s="257"/>
      <c r="F280" s="177"/>
      <c r="G280" s="177"/>
      <c r="H280" s="177"/>
      <c r="I280" s="177"/>
      <c r="J280" s="177"/>
      <c r="K280" s="177"/>
      <c r="L280" s="177"/>
      <c r="M280" s="177"/>
      <c r="N280" s="177"/>
      <c r="O280" s="177"/>
      <c r="P280" s="177"/>
      <c r="Q280" s="177"/>
      <c r="R280" s="177"/>
      <c r="S280" s="177"/>
      <c r="T280" s="177"/>
      <c r="U280" s="177"/>
      <c r="V280" s="177"/>
      <c r="W280" s="177"/>
      <c r="X280" s="269"/>
      <c r="Y280" s="270"/>
      <c r="AA280" s="74"/>
    </row>
    <row r="281" customFormat="false" ht="17.4" hidden="false" customHeight="false" outlineLevel="0" collapsed="false">
      <c r="A281" s="271" t="s">
        <v>514</v>
      </c>
      <c r="B281" s="271"/>
      <c r="C281" s="271"/>
      <c r="D281" s="271"/>
      <c r="E281" s="271"/>
      <c r="F281" s="170" t="n">
        <f aca="false">F279+F274</f>
        <v>187600</v>
      </c>
      <c r="G281" s="170" t="n">
        <f aca="false">G279+G274</f>
        <v>187600</v>
      </c>
      <c r="H281" s="170" t="n">
        <f aca="false">H279+H274</f>
        <v>0</v>
      </c>
      <c r="I281" s="170" t="n">
        <f aca="false">I279+I274</f>
        <v>0</v>
      </c>
      <c r="J281" s="170" t="n">
        <f aca="false">J279+J274</f>
        <v>0</v>
      </c>
      <c r="K281" s="170" t="n">
        <f aca="false">K279+K274</f>
        <v>0</v>
      </c>
      <c r="L281" s="170" t="n">
        <f aca="false">L279+L274</f>
        <v>0</v>
      </c>
      <c r="M281" s="170" t="n">
        <f aca="false">M279+M274</f>
        <v>0</v>
      </c>
      <c r="N281" s="170" t="n">
        <f aca="false">N279+N274</f>
        <v>0</v>
      </c>
      <c r="O281" s="170" t="n">
        <f aca="false">O279+O274</f>
        <v>0</v>
      </c>
      <c r="P281" s="170" t="n">
        <f aca="false">P279+P274</f>
        <v>0</v>
      </c>
      <c r="Q281" s="170" t="n">
        <f aca="false">Q279+Q274</f>
        <v>0</v>
      </c>
      <c r="R281" s="170" t="n">
        <f aca="false">R279+R274</f>
        <v>0</v>
      </c>
      <c r="S281" s="170" t="n">
        <f aca="false">S279+S274</f>
        <v>0</v>
      </c>
      <c r="T281" s="170" t="n">
        <f aca="false">T279+T274</f>
        <v>0</v>
      </c>
      <c r="U281" s="170" t="n">
        <f aca="false">U279+U274</f>
        <v>0</v>
      </c>
      <c r="V281" s="170" t="n">
        <f aca="false">V279+V274</f>
        <v>187600</v>
      </c>
      <c r="W281" s="170"/>
      <c r="X281" s="260"/>
      <c r="Y281" s="170"/>
      <c r="AA281" s="74"/>
    </row>
    <row r="282" customFormat="false" ht="17.4" hidden="false" customHeight="false" outlineLevel="0" collapsed="false">
      <c r="A282" s="257"/>
      <c r="B282" s="257"/>
      <c r="C282" s="257"/>
      <c r="D282" s="257"/>
      <c r="E282" s="257"/>
      <c r="F282" s="177"/>
      <c r="G282" s="177"/>
      <c r="H282" s="177"/>
      <c r="I282" s="177"/>
      <c r="J282" s="177"/>
      <c r="K282" s="177"/>
      <c r="L282" s="177"/>
      <c r="M282" s="177"/>
      <c r="N282" s="177"/>
      <c r="O282" s="177"/>
      <c r="P282" s="177"/>
      <c r="Q282" s="177"/>
      <c r="R282" s="177"/>
      <c r="S282" s="177"/>
      <c r="T282" s="177"/>
      <c r="U282" s="177"/>
      <c r="V282" s="177"/>
      <c r="W282" s="177"/>
      <c r="X282" s="269"/>
      <c r="Y282" s="270"/>
      <c r="AA282" s="74"/>
    </row>
    <row r="283" customFormat="false" ht="15" hidden="false" customHeight="true" outlineLevel="0" collapsed="false">
      <c r="A283" s="23"/>
      <c r="B283" s="40"/>
      <c r="C283" s="227"/>
      <c r="D283" s="227"/>
      <c r="E283" s="42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43"/>
      <c r="T283" s="43"/>
      <c r="U283" s="43"/>
      <c r="V283" s="43"/>
      <c r="W283" s="43"/>
      <c r="X283" s="230"/>
      <c r="Y283" s="32"/>
      <c r="AA283" s="74"/>
    </row>
    <row r="284" customFormat="false" ht="24.6" hidden="false" customHeight="false" outlineLevel="0" collapsed="false">
      <c r="A284" s="272" t="s">
        <v>515</v>
      </c>
      <c r="B284" s="272"/>
      <c r="C284" s="272"/>
      <c r="D284" s="272"/>
      <c r="E284" s="272"/>
      <c r="F284" s="273" t="n">
        <f aca="false">F200+F234+F249+F273+F281</f>
        <v>160661164.72</v>
      </c>
      <c r="G284" s="273" t="n">
        <f aca="false">G200+G234+G249+G273+G281</f>
        <v>45237679.6</v>
      </c>
      <c r="H284" s="273" t="n">
        <f aca="false">H200+H234+H249+H273+H281</f>
        <v>2545500</v>
      </c>
      <c r="I284" s="273" t="n">
        <f aca="false">I200+I234+I249+I273+I281</f>
        <v>1820060</v>
      </c>
      <c r="J284" s="273" t="n">
        <f aca="false">J200+J234+J249+J273+J281</f>
        <v>426000</v>
      </c>
      <c r="K284" s="273" t="n">
        <f aca="false">K200+K234+K249+K273+K281</f>
        <v>2305888.43</v>
      </c>
      <c r="L284" s="273" t="n">
        <f aca="false">L200+L234+L249+L273+L281</f>
        <v>388345.2</v>
      </c>
      <c r="M284" s="273" t="n">
        <f aca="false">M200+M234+M249+M273+M281</f>
        <v>629701.27</v>
      </c>
      <c r="N284" s="273" t="n">
        <f aca="false">N200+N234+N249+N273+N281</f>
        <v>252657.64</v>
      </c>
      <c r="O284" s="273" t="n">
        <f aca="false">O200+O234+O249+O273+O281</f>
        <v>2543295.16</v>
      </c>
      <c r="P284" s="273" t="n">
        <f aca="false">P200+P234+P249+P273+P281</f>
        <v>7774212.64</v>
      </c>
      <c r="Q284" s="273" t="n">
        <f aca="false">Q200+Q234+Q249+Q273+Q281</f>
        <v>4431604.94</v>
      </c>
      <c r="R284" s="273" t="n">
        <f aca="false">R200+R234+R249+R273+R281</f>
        <v>2894172.77</v>
      </c>
      <c r="S284" s="273" t="n">
        <f aca="false">S200+S234+S249+S273+S281</f>
        <v>1756867.24</v>
      </c>
      <c r="T284" s="273" t="n">
        <f aca="false">T200+T234+T249+T273+T281</f>
        <v>1404385.13</v>
      </c>
      <c r="U284" s="273" t="n">
        <f aca="false">U200+U234+U249+U273+U281</f>
        <v>1270733.77</v>
      </c>
      <c r="V284" s="273" t="n">
        <f aca="false">V200+V234+V249+V273+V281</f>
        <v>17456066.98</v>
      </c>
      <c r="W284" s="273"/>
      <c r="X284" s="274"/>
      <c r="Y284" s="273"/>
      <c r="AA284" s="74"/>
    </row>
    <row r="285" customFormat="false" ht="24.6" hidden="false" customHeight="false" outlineLevel="0" collapsed="false">
      <c r="A285" s="275"/>
      <c r="B285" s="276"/>
      <c r="C285" s="277"/>
      <c r="D285" s="277"/>
      <c r="E285" s="277"/>
      <c r="F285" s="278"/>
      <c r="G285" s="278"/>
      <c r="H285" s="278"/>
      <c r="I285" s="278"/>
      <c r="J285" s="278"/>
      <c r="K285" s="278"/>
      <c r="L285" s="278"/>
      <c r="M285" s="278"/>
      <c r="N285" s="278"/>
      <c r="O285" s="278"/>
      <c r="P285" s="278"/>
      <c r="Q285" s="278"/>
      <c r="R285" s="278"/>
      <c r="S285" s="278"/>
      <c r="T285" s="278"/>
      <c r="U285" s="278"/>
      <c r="V285" s="278"/>
      <c r="W285" s="278"/>
      <c r="X285" s="278"/>
    </row>
    <row r="286" customFormat="false" ht="24.6" hidden="false" customHeight="false" outlineLevel="0" collapsed="false">
      <c r="A286" s="14"/>
      <c r="B286" s="279"/>
      <c r="C286" s="279"/>
      <c r="D286" s="279"/>
      <c r="E286" s="9"/>
      <c r="F286" s="280"/>
      <c r="G286" s="280"/>
      <c r="H286" s="280"/>
      <c r="I286" s="280"/>
      <c r="J286" s="280"/>
      <c r="K286" s="281"/>
      <c r="L286" s="281"/>
      <c r="M286" s="281"/>
      <c r="N286" s="281"/>
      <c r="O286" s="282"/>
      <c r="P286" s="282"/>
      <c r="Q286" s="282"/>
      <c r="R286" s="283"/>
      <c r="S286" s="283"/>
      <c r="T286" s="283"/>
      <c r="U286" s="283"/>
      <c r="V286" s="283"/>
      <c r="AA286" s="74"/>
    </row>
    <row r="287" s="212" customFormat="true" ht="23.25" hidden="false" customHeight="true" outlineLevel="0" collapsed="false">
      <c r="A287" s="284"/>
      <c r="B287" s="285"/>
      <c r="C287" s="285"/>
      <c r="D287" s="285"/>
      <c r="E287" s="285"/>
      <c r="F287" s="285"/>
      <c r="G287" s="285"/>
      <c r="H287" s="286"/>
      <c r="I287" s="287"/>
      <c r="J287" s="286"/>
      <c r="K287" s="288"/>
      <c r="L287" s="288"/>
      <c r="M287" s="288"/>
      <c r="N287" s="288"/>
      <c r="O287" s="289"/>
      <c r="P287" s="289"/>
      <c r="Q287" s="289"/>
      <c r="R287" s="290"/>
      <c r="S287" s="290"/>
      <c r="T287" s="290"/>
      <c r="U287" s="290"/>
      <c r="V287" s="290"/>
      <c r="W287" s="291"/>
      <c r="X287" s="292"/>
      <c r="Y287" s="293"/>
    </row>
    <row r="288" customFormat="false" ht="15" hidden="false" customHeight="false" outlineLevel="0" collapsed="false">
      <c r="A288" s="14"/>
      <c r="B288" s="61"/>
      <c r="C288" s="294"/>
      <c r="D288" s="295"/>
      <c r="E288" s="296"/>
      <c r="F288" s="297"/>
      <c r="G288" s="298"/>
      <c r="H288" s="299"/>
      <c r="I288" s="299"/>
      <c r="J288" s="296"/>
      <c r="K288" s="299"/>
      <c r="L288" s="299"/>
      <c r="M288" s="299"/>
      <c r="N288" s="299"/>
      <c r="O288" s="282"/>
      <c r="P288" s="282"/>
      <c r="Q288" s="282"/>
      <c r="R288" s="283"/>
      <c r="S288" s="283"/>
      <c r="T288" s="283"/>
      <c r="U288" s="283"/>
      <c r="V288" s="283"/>
    </row>
    <row r="289" customFormat="false" ht="15" hidden="false" customHeight="false" outlineLevel="0" collapsed="false">
      <c r="A289" s="14"/>
      <c r="B289" s="61"/>
      <c r="C289" s="294"/>
      <c r="D289" s="294"/>
      <c r="E289" s="294"/>
      <c r="F289" s="294"/>
      <c r="G289" s="294"/>
      <c r="H289" s="299"/>
      <c r="I289" s="299"/>
      <c r="J289" s="296"/>
      <c r="K289" s="296"/>
      <c r="L289" s="296"/>
      <c r="M289" s="296"/>
      <c r="N289" s="296"/>
      <c r="O289" s="282"/>
      <c r="P289" s="282"/>
      <c r="Q289" s="282"/>
      <c r="R289" s="283"/>
      <c r="S289" s="283"/>
      <c r="T289" s="283"/>
      <c r="U289" s="283"/>
      <c r="V289" s="283"/>
    </row>
    <row r="290" customFormat="false" ht="15" hidden="false" customHeight="false" outlineLevel="0" collapsed="false">
      <c r="A290" s="14"/>
      <c r="B290" s="300"/>
      <c r="C290" s="294"/>
      <c r="D290" s="294"/>
      <c r="E290" s="294"/>
      <c r="F290" s="294"/>
      <c r="G290" s="294"/>
      <c r="H290" s="299"/>
      <c r="I290" s="299"/>
      <c r="J290" s="296"/>
      <c r="K290" s="296"/>
      <c r="L290" s="299"/>
      <c r="M290" s="299"/>
      <c r="N290" s="296"/>
      <c r="O290" s="282"/>
      <c r="P290" s="282"/>
      <c r="Q290" s="282"/>
      <c r="R290" s="283"/>
      <c r="S290" s="283"/>
      <c r="T290" s="282"/>
      <c r="U290" s="283"/>
      <c r="V290" s="283"/>
    </row>
    <row r="291" customFormat="false" ht="15" hidden="false" customHeight="false" outlineLevel="0" collapsed="false">
      <c r="A291" s="14"/>
      <c r="B291" s="61"/>
      <c r="C291" s="295"/>
      <c r="D291" s="295"/>
      <c r="E291" s="295"/>
      <c r="F291" s="295"/>
      <c r="G291" s="295"/>
      <c r="H291" s="299"/>
      <c r="I291" s="299"/>
      <c r="J291" s="299"/>
      <c r="K291" s="296"/>
      <c r="L291" s="296"/>
      <c r="M291" s="299"/>
      <c r="N291" s="296"/>
      <c r="O291" s="282"/>
      <c r="P291" s="282"/>
      <c r="Q291" s="282"/>
      <c r="R291" s="283"/>
      <c r="S291" s="283"/>
      <c r="T291" s="283"/>
      <c r="U291" s="282"/>
      <c r="V291" s="283"/>
    </row>
    <row r="292" customFormat="false" ht="15" hidden="false" customHeight="false" outlineLevel="0" collapsed="false">
      <c r="A292" s="14"/>
      <c r="B292" s="300"/>
      <c r="C292" s="294"/>
      <c r="D292" s="4"/>
      <c r="E292" s="9"/>
      <c r="F292" s="294"/>
      <c r="G292" s="294"/>
      <c r="H292" s="299"/>
      <c r="I292" s="299"/>
      <c r="J292" s="296"/>
      <c r="K292" s="296"/>
      <c r="L292" s="301"/>
      <c r="M292" s="296"/>
      <c r="N292" s="296"/>
      <c r="O292" s="282"/>
      <c r="P292" s="282"/>
      <c r="Q292" s="282"/>
      <c r="R292" s="283"/>
      <c r="S292" s="283"/>
      <c r="T292" s="283"/>
      <c r="U292" s="283"/>
      <c r="V292" s="283"/>
    </row>
    <row r="293" customFormat="false" ht="15" hidden="false" customHeight="false" outlineLevel="0" collapsed="false">
      <c r="D293" s="4"/>
      <c r="E293" s="9"/>
      <c r="H293" s="299"/>
      <c r="I293" s="299"/>
      <c r="L293" s="301"/>
      <c r="O293" s="282"/>
      <c r="P293" s="282"/>
      <c r="Q293" s="282"/>
      <c r="W293" s="7"/>
    </row>
    <row r="294" customFormat="false" ht="15" hidden="false" customHeight="false" outlineLevel="0" collapsed="false">
      <c r="D294" s="4"/>
      <c r="E294" s="9"/>
      <c r="H294" s="302"/>
      <c r="I294" s="299"/>
      <c r="L294" s="301"/>
      <c r="O294" s="282"/>
      <c r="P294" s="282"/>
      <c r="Q294" s="282"/>
      <c r="W294" s="7"/>
    </row>
    <row r="295" customFormat="false" ht="15" hidden="false" customHeight="false" outlineLevel="0" collapsed="false">
      <c r="D295" s="4"/>
      <c r="E295" s="9"/>
      <c r="H295" s="302"/>
      <c r="L295" s="301"/>
      <c r="O295" s="282"/>
      <c r="P295" s="282"/>
      <c r="Q295" s="282"/>
      <c r="W295" s="7"/>
    </row>
    <row r="296" customFormat="false" ht="15" hidden="false" customHeight="false" outlineLevel="0" collapsed="false">
      <c r="D296" s="4"/>
      <c r="E296" s="9"/>
      <c r="H296" s="302"/>
      <c r="L296" s="301"/>
      <c r="O296" s="303"/>
      <c r="P296" s="303"/>
      <c r="Q296" s="303"/>
      <c r="W296" s="7"/>
    </row>
    <row r="297" customFormat="false" ht="15" hidden="false" customHeight="false" outlineLevel="0" collapsed="false">
      <c r="E297" s="9"/>
      <c r="H297" s="302"/>
      <c r="L297" s="301"/>
      <c r="W297" s="304"/>
    </row>
    <row r="298" customFormat="false" ht="15" hidden="false" customHeight="false" outlineLevel="0" collapsed="false">
      <c r="H298" s="302"/>
      <c r="L298" s="301"/>
      <c r="O298" s="303"/>
      <c r="P298" s="303"/>
      <c r="Q298" s="303"/>
    </row>
    <row r="299" s="9" customFormat="true" ht="15" hidden="false" customHeight="false" outlineLevel="0" collapsed="false">
      <c r="L299" s="301"/>
      <c r="M299" s="5"/>
      <c r="N299" s="5"/>
      <c r="O299" s="5"/>
      <c r="P299" s="5"/>
      <c r="Q299" s="5"/>
    </row>
    <row r="300" s="9" customFormat="true" ht="15" hidden="false" customHeight="false" outlineLevel="0" collapsed="false">
      <c r="L300" s="301"/>
      <c r="M300" s="5"/>
      <c r="N300" s="5"/>
      <c r="O300" s="5"/>
      <c r="P300" s="5"/>
      <c r="Q300" s="5"/>
    </row>
    <row r="301" s="9" customFormat="true" ht="15" hidden="false" customHeight="false" outlineLevel="0" collapsed="false">
      <c r="L301" s="301"/>
      <c r="M301" s="5"/>
      <c r="N301" s="5"/>
      <c r="O301" s="303"/>
      <c r="P301" s="303"/>
      <c r="Q301" s="303"/>
    </row>
    <row r="302" s="9" customFormat="true" ht="15" hidden="false" customHeight="false" outlineLevel="0" collapsed="false">
      <c r="L302" s="5"/>
      <c r="M302" s="5"/>
      <c r="N302" s="5"/>
      <c r="O302" s="303"/>
      <c r="P302" s="303"/>
      <c r="Q302" s="303"/>
    </row>
  </sheetData>
  <mergeCells count="37">
    <mergeCell ref="A1:Y1"/>
    <mergeCell ref="A3:Y3"/>
    <mergeCell ref="A5:Y5"/>
    <mergeCell ref="A66:E66"/>
    <mergeCell ref="A68:Y68"/>
    <mergeCell ref="A158:E158"/>
    <mergeCell ref="A160:X160"/>
    <mergeCell ref="A198:E198"/>
    <mergeCell ref="A200:E200"/>
    <mergeCell ref="A202:X202"/>
    <mergeCell ref="A204:X204"/>
    <mergeCell ref="A209:E209"/>
    <mergeCell ref="A211:X211"/>
    <mergeCell ref="A232:E232"/>
    <mergeCell ref="A234:E234"/>
    <mergeCell ref="A236:X236"/>
    <mergeCell ref="A238:X238"/>
    <mergeCell ref="A243:E243"/>
    <mergeCell ref="A245:X245"/>
    <mergeCell ref="A247:E247"/>
    <mergeCell ref="A249:E249"/>
    <mergeCell ref="A251:X251"/>
    <mergeCell ref="A253:X253"/>
    <mergeCell ref="A266:E266"/>
    <mergeCell ref="A268:X268"/>
    <mergeCell ref="A271:E271"/>
    <mergeCell ref="A273:E273"/>
    <mergeCell ref="A275:Y275"/>
    <mergeCell ref="A277:X277"/>
    <mergeCell ref="A279:E279"/>
    <mergeCell ref="A281:E281"/>
    <mergeCell ref="A284:E284"/>
    <mergeCell ref="B286:D286"/>
    <mergeCell ref="B287:G287"/>
    <mergeCell ref="C289:G289"/>
    <mergeCell ref="C290:G290"/>
    <mergeCell ref="C291:G291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G23" activeCellId="0" sqref="G23"/>
    </sheetView>
  </sheetViews>
  <sheetFormatPr defaultColWidth="9.01171875" defaultRowHeight="13.2" zeroHeight="false" outlineLevelRow="0" outlineLevelCol="0"/>
  <cols>
    <col collapsed="false" customWidth="true" hidden="false" outlineLevel="0" max="6" min="6" style="0" width="14.11"/>
  </cols>
  <sheetData>
    <row r="1" customFormat="false" ht="13.2" hidden="false" customHeight="false" outlineLevel="0" collapsed="false">
      <c r="A1" s="305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6" activeCellId="0" sqref="F26"/>
    </sheetView>
  </sheetViews>
  <sheetFormatPr defaultColWidth="9.01171875" defaultRowHeight="13.2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2020-10-05T09:22:34Z</dcterms:created>
  <dc:creator>ΕΛΕΝΗ ΠΡΟΒΙΑ</dc:creator>
  <dc:description/>
  <dc:language>el-GR</dc:language>
  <cp:lastModifiedBy>ΕΛΕΝΗ ΠΡΟΒΙΑ</cp:lastModifiedBy>
  <cp:lastPrinted>2025-06-20T09:42:28Z</cp:lastPrinted>
  <dcterms:modified xsi:type="dcterms:W3CDTF">2025-07-23T14:15:44Z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